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Revision Log" sheetId="1" r:id="rId1"/>
    <sheet name="Revised Table 1" sheetId="2" r:id="rId2"/>
    <sheet name="Original Table 1" sheetId="3" r:id="rId3"/>
    <sheet name="Revised Table 2" sheetId="4" r:id="rId4"/>
    <sheet name="Original Table 2" sheetId="5" r:id="rId5"/>
    <sheet name="Revised Public Summary Table" sheetId="6" r:id="rId6"/>
    <sheet name="Original Public Summary Table" sheetId="7" r:id="rId7"/>
  </sheets>
  <externalReferences>
    <externalReference r:id="rId10"/>
    <externalReference r:id="rId11"/>
  </externalReferences>
  <definedNames>
    <definedName name="ASPIRIN" localSheetId="4">'[2]Chart 8'!$C$37:$F$69</definedName>
    <definedName name="ASPIRIN">'[1]Chart 8'!$C$37:$F$69</definedName>
    <definedName name="OUTPATIENTS" localSheetId="4">'[2]Chart 9'!$C$39:$G$66</definedName>
    <definedName name="OUTPATIENTS">'[1]Chart 9'!$C$39:$G$66</definedName>
    <definedName name="_xlnm.Print_Area" localSheetId="2">'Original Table 1'!$A$4:$L$39</definedName>
    <definedName name="_xlnm.Print_Area" localSheetId="1">'Revised Table 1'!$A$4:$L$39</definedName>
    <definedName name="_xlnm.Print_Titles" localSheetId="2">'Original Table 1'!$1:$3</definedName>
    <definedName name="_xlnm.Print_Titles" localSheetId="4">'Original Table 2'!$11:$15</definedName>
    <definedName name="_xlnm.Print_Titles" localSheetId="1">'Revised Table 1'!$1:$3</definedName>
    <definedName name="_xlnm.Print_Titles" localSheetId="3">'Revised Table 2'!$11:$15</definedName>
    <definedName name="SCAN" localSheetId="4">'[2]Chart 6'!$C$38:$D$70</definedName>
    <definedName name="SCAN">'[1]Chart 6'!$C$38:$D$70</definedName>
    <definedName name="SU0" localSheetId="4">'[2]Chart 4'!$C$39:$D$71</definedName>
    <definedName name="SU0">'[1]Chart 4'!$C$39:$D$71</definedName>
    <definedName name="SU1" localSheetId="4">'[2]Chart 4'!$C$39:$F$71</definedName>
    <definedName name="SU1">'[1]Chart 4'!$C$39:$F$71</definedName>
    <definedName name="SWALLOW" localSheetId="4">'[2]Chart 5'!$C$37:$D$69</definedName>
    <definedName name="SWALLOW">'[1]Chart 5'!$C$37:$D$69</definedName>
  </definedNames>
  <calcPr fullCalcOnLoad="1"/>
</workbook>
</file>

<file path=xl/sharedStrings.xml><?xml version="1.0" encoding="utf-8"?>
<sst xmlns="http://schemas.openxmlformats.org/spreadsheetml/2006/main" count="398" uniqueCount="159">
  <si>
    <t>Table No</t>
  </si>
  <si>
    <t>Reason for Revision</t>
  </si>
  <si>
    <t>Degree of Revision</t>
  </si>
  <si>
    <t>Size of Revision</t>
  </si>
  <si>
    <t>Date Revised</t>
  </si>
  <si>
    <t>Revisions and Corrections</t>
  </si>
  <si>
    <t>Scottish Stroke Care Audit (SSCA)</t>
  </si>
  <si>
    <t>Revisions and corrections to previously published Information Services Division (ISD) data are dealt with in accordance with the NHS National Services Scotland, ISD, Statistical Revisions Policy and Guidance document.</t>
  </si>
  <si>
    <t>SSCA 2011 National Report and Public Summary - Table Revisions</t>
  </si>
  <si>
    <r>
      <t xml:space="preserve">In each table the revised figures are indicated by the addition of </t>
    </r>
    <r>
      <rPr>
        <vertAlign val="superscript"/>
        <sz val="10"/>
        <rFont val="Arial"/>
        <family val="2"/>
      </rPr>
      <t>R</t>
    </r>
  </si>
  <si>
    <t>Revised because of inaccurate presentation of number of beds available at Crosshouse Hospital</t>
  </si>
  <si>
    <r>
      <t xml:space="preserve">Moderate </t>
    </r>
    <r>
      <rPr>
        <sz val="10"/>
        <rFont val="Arial"/>
        <family val="2"/>
      </rPr>
      <t>- bed number increased from 15 to 21 and bed availability changed from 12,775 to 14,965</t>
    </r>
  </si>
  <si>
    <r>
      <t xml:space="preserve">Minimal </t>
    </r>
    <r>
      <rPr>
        <sz val="10"/>
        <rFont val="Arial"/>
        <family val="2"/>
      </rPr>
      <t>- bed number and bed availability changes to Crosshouse Hospital (p14) which also affects totals shown on p16.</t>
    </r>
  </si>
  <si>
    <t>Revised because name of hospital inaccurate</t>
  </si>
  <si>
    <r>
      <t xml:space="preserve">Minimal </t>
    </r>
    <r>
      <rPr>
        <sz val="10"/>
        <rFont val="Arial"/>
        <family val="2"/>
      </rPr>
      <t>- name of hospital where off site Rehabilitation Stroke Unit beds are situated is inaccurate</t>
    </r>
  </si>
  <si>
    <r>
      <t xml:space="preserve">Minor </t>
    </r>
    <r>
      <rPr>
        <sz val="10"/>
        <rFont val="Arial"/>
        <family val="2"/>
      </rPr>
      <t>- change from Ayr Central Hospital to Ayrshire Central Hospital</t>
    </r>
  </si>
  <si>
    <r>
      <t>Moderate:</t>
    </r>
    <r>
      <rPr>
        <sz val="10"/>
        <rFont val="Arial"/>
        <family val="0"/>
      </rPr>
      <t xml:space="preserve"> 7/33 hospitals and 2/14 Health Boards performance has changed from amber to red.
Definitions:
Amber = Do not meet the current NHS QIS standards but have remained the same or improved from 2009-2010.
Red = Do not meet the current NHS QIS standards and are performing worse in 2010 than 2009 or failing to provide data.</t>
    </r>
  </si>
  <si>
    <t>Performance Table in Public Summary</t>
  </si>
  <si>
    <r>
      <t xml:space="preserve">Moderate </t>
    </r>
    <r>
      <rPr>
        <sz val="10"/>
        <rFont val="Arial"/>
        <family val="2"/>
      </rPr>
      <t>- some cells in aspirin column Standard 5 have been updated.</t>
    </r>
  </si>
  <si>
    <t>Revised because there was an issue with analysis of aspirin prescribing. Patients with contraindications had not been excluded from the calculations of the 2009 percentages.</t>
  </si>
  <si>
    <r>
      <t>Moderate:</t>
    </r>
    <r>
      <rPr>
        <sz val="10"/>
        <rFont val="Arial"/>
        <family val="0"/>
      </rPr>
      <t xml:space="preserve"> 7/33 hospitals and 2/14 Health Boards performance has changed from </t>
    </r>
    <r>
      <rPr>
        <sz val="16"/>
        <rFont val="Wingdings"/>
        <family val="0"/>
      </rPr>
      <t>K</t>
    </r>
    <r>
      <rPr>
        <sz val="10"/>
        <rFont val="Arial"/>
        <family val="0"/>
      </rPr>
      <t xml:space="preserve"> to </t>
    </r>
    <r>
      <rPr>
        <sz val="16"/>
        <rFont val="Wingdings"/>
        <family val="0"/>
      </rPr>
      <t>L</t>
    </r>
    <r>
      <rPr>
        <sz val="10"/>
        <rFont val="Arial"/>
        <family val="0"/>
      </rPr>
      <t xml:space="preserve">. 
Definitions:
</t>
    </r>
    <r>
      <rPr>
        <sz val="16"/>
        <rFont val="Wingdings"/>
        <family val="0"/>
      </rPr>
      <t>K</t>
    </r>
    <r>
      <rPr>
        <sz val="10"/>
        <rFont val="Arial"/>
        <family val="0"/>
      </rPr>
      <t xml:space="preserve"> = Do not meet the current NHS QIS standards but have remained the same or improved from 2009-2010.
</t>
    </r>
    <r>
      <rPr>
        <sz val="16"/>
        <rFont val="Wingdings"/>
        <family val="0"/>
      </rPr>
      <t>L</t>
    </r>
    <r>
      <rPr>
        <sz val="10"/>
        <rFont val="Arial"/>
        <family val="0"/>
      </rPr>
      <t xml:space="preserve"> = Do not meet the current NHS QIS standards and are performing worse in 2010 than 2009 or failing to provide data.</t>
    </r>
  </si>
  <si>
    <r>
      <t xml:space="preserve">Moderate </t>
    </r>
    <r>
      <rPr>
        <sz val="10"/>
        <rFont val="Arial"/>
        <family val="2"/>
      </rPr>
      <t>- all 2009 bracketed figures in aspirin column have been updated.</t>
    </r>
  </si>
  <si>
    <t>Table 2  NHS QIS Standards and Summary Table</t>
  </si>
  <si>
    <t>return to List of Tables &amp; Charts</t>
  </si>
  <si>
    <t>Green</t>
  </si>
  <si>
    <r>
      <t>Meet or exceed</t>
    </r>
    <r>
      <rPr>
        <sz val="10"/>
        <rFont val="Arial"/>
        <family val="0"/>
      </rPr>
      <t xml:space="preserve"> the current NHS QIS Standards.</t>
    </r>
  </si>
  <si>
    <t>Amber</t>
  </si>
  <si>
    <t>Red</t>
  </si>
  <si>
    <t>The data used to calculate the percentages presented in Table 2 can be found in the Excel "Chart" worksheets</t>
  </si>
  <si>
    <t>Inpatients</t>
  </si>
  <si>
    <t>Outpatients</t>
  </si>
  <si>
    <t>Hospital</t>
  </si>
  <si>
    <t>Numbers of stroke patients  admitted: 2010 (2009)</t>
  </si>
  <si>
    <t>Admitted to SU day of admission %</t>
  </si>
  <si>
    <t>Admitted to SU &lt;= 1 day %</t>
  </si>
  <si>
    <t>Swallow screen on day of admission %</t>
  </si>
  <si>
    <t>Brain scan day of admission %</t>
  </si>
  <si>
    <t>NV Clinic &lt;= 7 days %</t>
  </si>
  <si>
    <t>The new standards above were introduced from June 2009</t>
  </si>
  <si>
    <t>Scotland-wide</t>
  </si>
  <si>
    <t>Ayrshire &amp; Arran</t>
  </si>
  <si>
    <t>Ayr Hospital</t>
  </si>
  <si>
    <t>Crosshouse Hospital</t>
  </si>
  <si>
    <t>Borders General Hospital</t>
  </si>
  <si>
    <t>Dumfries &amp; Galloway</t>
  </si>
  <si>
    <t>Dumfries &amp; Galloway Royal Infirmary</t>
  </si>
  <si>
    <t>Galloway Community Hospital</t>
  </si>
  <si>
    <t>NR</t>
  </si>
  <si>
    <t>Fife</t>
  </si>
  <si>
    <t>Queen Margaret Hospital</t>
  </si>
  <si>
    <t>Victoria Hospital Kirkcaldy</t>
  </si>
  <si>
    <t>Grampian</t>
  </si>
  <si>
    <t>Aberdeen Royal Infirmary</t>
  </si>
  <si>
    <t>Dr Gray's Hospital</t>
  </si>
  <si>
    <t>Greater Glasgow &amp; Clyde</t>
  </si>
  <si>
    <t>Glasgow Royal Infirmary</t>
  </si>
  <si>
    <t>Inverclyde Royal Hospital</t>
  </si>
  <si>
    <t>Royal Alexandra Hospital</t>
  </si>
  <si>
    <t>(n/a)</t>
  </si>
  <si>
    <t>Stobhill Hospital</t>
  </si>
  <si>
    <t>Vale of Leven Hospital</t>
  </si>
  <si>
    <t>(NR)</t>
  </si>
  <si>
    <t>Western Infirmary Glasgow</t>
  </si>
  <si>
    <t>Highland</t>
  </si>
  <si>
    <t>n/a</t>
  </si>
  <si>
    <t>Lorn &amp; Islands</t>
  </si>
  <si>
    <t>Raigmore Hospital</t>
  </si>
  <si>
    <t>Lanarkshire</t>
  </si>
  <si>
    <t>Hairmyres Hospital</t>
  </si>
  <si>
    <t>Monklands Hospital</t>
  </si>
  <si>
    <t>Wishaw General Hospital</t>
  </si>
  <si>
    <t>Lothian</t>
  </si>
  <si>
    <t>Royal Infirmary Edinburgh</t>
  </si>
  <si>
    <t>St Johns Hospital</t>
  </si>
  <si>
    <t>Western General Hospital</t>
  </si>
  <si>
    <t>Orkney*</t>
  </si>
  <si>
    <t>Shetland*</t>
  </si>
  <si>
    <t>Tayside</t>
  </si>
  <si>
    <t>Ninewells Hospital</t>
  </si>
  <si>
    <t>Perth Royal Infirmary</t>
  </si>
  <si>
    <t>Stracathro Hospital</t>
  </si>
  <si>
    <t>NR*</t>
  </si>
  <si>
    <t>Western Isles</t>
  </si>
  <si>
    <t>Source: Scottish Stroke Care Audit (SSCA)</t>
  </si>
  <si>
    <t>n/a = data not available (hospital does not collect or has not reported the data).</t>
  </si>
  <si>
    <t>NR = not relevant (usually because service does not exist).</t>
  </si>
  <si>
    <t>NR* = Inpatient Stroke Rehabilitation service only, recorded as part of the local acute hospital service.</t>
  </si>
  <si>
    <t>3 Southern General Hospital data includes information for Victoria Infirmary.</t>
  </si>
  <si>
    <t>4 Data for Belford, Caithness and Lorn &amp; Islands Hospitals is incomplete for 2010 due to collection difficulties.</t>
  </si>
  <si>
    <r>
      <t>Do not meet</t>
    </r>
    <r>
      <rPr>
        <sz val="10"/>
        <rFont val="Arial"/>
        <family val="0"/>
      </rPr>
      <t xml:space="preserve"> the current NHS QIS Standards but have </t>
    </r>
    <r>
      <rPr>
        <b/>
        <sz val="10"/>
        <rFont val="Arial"/>
        <family val="2"/>
      </rPr>
      <t>remained the same or improved</t>
    </r>
    <r>
      <rPr>
        <sz val="10"/>
        <rFont val="Arial"/>
        <family val="0"/>
      </rPr>
      <t xml:space="preserve"> from 2009 to 2010. This also includes centres which have data for only 2010, as having data is an improvement over having no data.</t>
    </r>
  </si>
  <si>
    <r>
      <t>Do not meet</t>
    </r>
    <r>
      <rPr>
        <sz val="10"/>
        <rFont val="Arial"/>
        <family val="0"/>
      </rPr>
      <t xml:space="preserve"> the current NHS QIS Standards and are </t>
    </r>
    <r>
      <rPr>
        <b/>
        <sz val="10"/>
        <rFont val="Arial"/>
        <family val="2"/>
      </rPr>
      <t>performing worse</t>
    </r>
    <r>
      <rPr>
        <sz val="10"/>
        <rFont val="Arial"/>
        <family val="0"/>
      </rPr>
      <t xml:space="preserve"> in 2010 than 2009 or </t>
    </r>
    <r>
      <rPr>
        <b/>
        <sz val="10"/>
        <rFont val="Arial"/>
        <family val="2"/>
      </rPr>
      <t>failing to provide data</t>
    </r>
    <r>
      <rPr>
        <sz val="10"/>
        <rFont val="Arial"/>
        <family val="0"/>
      </rPr>
      <t xml:space="preserve"> (n/a).</t>
    </r>
  </si>
  <si>
    <r>
      <t xml:space="preserve">
Aspirin &lt;= 1 day %</t>
    </r>
    <r>
      <rPr>
        <b/>
        <vertAlign val="superscript"/>
        <sz val="9"/>
        <color indexed="9"/>
        <rFont val="Arial Bold"/>
        <family val="0"/>
      </rPr>
      <t>R</t>
    </r>
  </si>
  <si>
    <r>
      <t>NHS QIS Standard (from June 2009)</t>
    </r>
    <r>
      <rPr>
        <vertAlign val="superscript"/>
        <sz val="9"/>
        <rFont val="Arial"/>
        <family val="2"/>
      </rPr>
      <t>1</t>
    </r>
  </si>
  <si>
    <r>
      <t>Forth Valley</t>
    </r>
    <r>
      <rPr>
        <vertAlign val="superscript"/>
        <sz val="9"/>
        <rFont val="Arial"/>
        <family val="2"/>
      </rPr>
      <t>2</t>
    </r>
  </si>
  <si>
    <r>
      <t>Southern General Hospital</t>
    </r>
    <r>
      <rPr>
        <vertAlign val="superscript"/>
        <sz val="9"/>
        <rFont val="Arial"/>
        <family val="2"/>
      </rPr>
      <t>3</t>
    </r>
  </si>
  <si>
    <r>
      <t>Belford Hospital*</t>
    </r>
    <r>
      <rPr>
        <b/>
        <vertAlign val="superscript"/>
        <sz val="9"/>
        <rFont val="Arial"/>
        <family val="2"/>
      </rPr>
      <t>, 4</t>
    </r>
  </si>
  <si>
    <r>
      <t>Caithness Hospital*</t>
    </r>
    <r>
      <rPr>
        <b/>
        <vertAlign val="superscript"/>
        <sz val="9"/>
        <rFont val="Arial"/>
        <family val="2"/>
      </rPr>
      <t>, 4</t>
    </r>
  </si>
  <si>
    <r>
      <t>2</t>
    </r>
    <r>
      <rPr>
        <sz val="8"/>
        <rFont val="Arial"/>
        <family val="0"/>
      </rPr>
      <t xml:space="preserve"> Forth Valley combines information for Stirling Royal Infirmary &amp; Falkirk &amp; District Royal Infirmary.</t>
    </r>
  </si>
  <si>
    <t>* In 2010 these hospitals did not have designated Acute Stroke Units. For NHS Orkney, patients are airlifted to Aberdeen Royal Infirmary and a proportion arrive in sufficient time to be admitted to the Stroke Unit and have brain imaging within the required NHS QIS standards.</t>
  </si>
  <si>
    <t xml:space="preserve">1 Stroke Unit admission percentages based on hospitals with Stroke Units. For 2009 &amp; 2010 the total number of patients admitted to these hospitals was 8111 &amp; 8459 respectively. Aspirin percentages based on denominator that excludes patients contraindicated for aspirin. For 2010 the total number of patients receiving aspirin was 7959 (chart 8). </t>
  </si>
  <si>
    <t>Table 1 Stroke Unit Information</t>
  </si>
  <si>
    <t>Hospital Name</t>
  </si>
  <si>
    <t>Admits acute stroke</t>
  </si>
  <si>
    <t>Number of acute stroke discharged in 2010</t>
  </si>
  <si>
    <t>Acute Stroke Unit (ASU) beds</t>
  </si>
  <si>
    <t>Combined ASU/ Rehab Stroke Unit (RSU) beds</t>
  </si>
  <si>
    <t>RSU beds on acute site</t>
  </si>
  <si>
    <t>RSU beds off acute site</t>
  </si>
  <si>
    <t>Number of stroke bed days available per year</t>
  </si>
  <si>
    <t>Mean length of stay (days)</t>
  </si>
  <si>
    <t>Calculated no. stroke bed days needed per year</t>
  </si>
  <si>
    <t>Comments (e.g. Off-site Locations)</t>
  </si>
  <si>
    <t>Yes</t>
  </si>
  <si>
    <t>Until Nov 2010 all off site beds were located at Biggart Hospital. From Nov 2010 rehab beds are onsite.</t>
  </si>
  <si>
    <t>All off site beds are located at Ayrshire Central Hospital.</t>
  </si>
  <si>
    <t>The Combined Stroke Unit consists of 6 male, 6 female and 3 side room beds</t>
  </si>
  <si>
    <t>All off site beds are located at Cameron Hospital. It also has 6 beds for stroke patients aged under 65 years.</t>
  </si>
  <si>
    <t>Stirling Royal Infirmary*</t>
  </si>
  <si>
    <t>The Stroke Unit at the new Forth Valley Royal Hospital will open in July 2011.</t>
  </si>
  <si>
    <t>Falkirk and District Royal Infirmary*</t>
  </si>
  <si>
    <t>No</t>
  </si>
  <si>
    <t>ARI off site beds include 34 beds at Woodend this is an average figure as was variable through 2010 due to staffing issues) and 6 beds at Fraserburgh.</t>
  </si>
  <si>
    <t>Patients are moved to Community Hospitals, in some instances to continue generic rehabilitation.</t>
  </si>
  <si>
    <t>Off site beds formerly located at Lightburn Hospital. From March 2011 two 19-bed acute wards at GRI and no stroke beds at Lightburn.</t>
  </si>
  <si>
    <t>Acute Stroke Unit at Stobhill closed March 2011 when all acute services moved to GRI. All acute admissions now go to GRI; 24 stroke rehabilitation beds remain at Stobhill.</t>
  </si>
  <si>
    <t>All off site beds are located at Drumchapel Hospital.</t>
  </si>
  <si>
    <t>Southern General Hospital</t>
  </si>
  <si>
    <t>SGH Stroke Unit contains 4 hyperacute beds. All off site beds are located at the Victoria Infirmary.</t>
  </si>
  <si>
    <t>IRH service re-located to main hospital in 2010 with service re-design.</t>
  </si>
  <si>
    <t>All acute stroke admissions go to the RAH with subsequent move to the VoL for rehabilitation if required.</t>
  </si>
  <si>
    <t>Acute admissions to the VoL ceased in December 2010. There are 6 stroke rehabilitation beds in the VoL but no other inpatient stroke provision.</t>
  </si>
  <si>
    <t>Lorn &amp; Islands Hospital</t>
  </si>
  <si>
    <t>Belford Hospital</t>
  </si>
  <si>
    <t>Caithness General Hospital</t>
  </si>
  <si>
    <t>Royal Infirmary of Edinburgh</t>
  </si>
  <si>
    <t>RIE off site beds are divided as follows: 19 beds at Liberton and 22 beds at Astley Ainslie Hospital. (A few patients also go to the Royal Victoria Hospital and Roodlands Hospital for rehabilitation).</t>
  </si>
  <si>
    <t>St John's Hospital</t>
  </si>
  <si>
    <t>All off site beds are located at Royal Victoria Hospital.</t>
  </si>
  <si>
    <t>Orkney</t>
  </si>
  <si>
    <t>Shetland</t>
  </si>
  <si>
    <t>Off site beds – Angus stroke rehab beds are located at Stracathro Hospital (12) and Dundee generic rehab beds at Royal Victoria</t>
  </si>
  <si>
    <t>* Forth Valley length of stay columns combine data for Stirling Royal Infirmary &amp; Falkirk &amp; District Royal Infirmary.</t>
  </si>
  <si>
    <r>
      <t>Crosshouse Hospital</t>
    </r>
    <r>
      <rPr>
        <vertAlign val="superscript"/>
        <sz val="10"/>
        <rFont val="Arial"/>
        <family val="2"/>
      </rPr>
      <t>R</t>
    </r>
  </si>
  <si>
    <r>
      <t>TOTALS</t>
    </r>
    <r>
      <rPr>
        <vertAlign val="superscript"/>
        <sz val="10"/>
        <rFont val="Arial"/>
        <family val="2"/>
      </rPr>
      <t>R</t>
    </r>
  </si>
  <si>
    <r>
      <t>Table 1 was revised</t>
    </r>
    <r>
      <rPr>
        <sz val="8"/>
        <rFont val="Arial"/>
        <family val="0"/>
      </rPr>
      <t xml:space="preserve"> (R) in August 2011 to correct two inaccuracies relating to Crosshouse Hospital. There are 21 ASU beds in Crosshouse (not 15 as previously noted), this changes the bed days available to 14,965 (not 12,775 as previously noted). Also off site beds are at Ayrshire Central Hospital (not Ayr Central Hospital). Consequently totals are also affected. For further information refer to the Revisions Log at www.strokeaudit.scot.nhs.uk</t>
    </r>
  </si>
  <si>
    <t>All off site beds are located at Ayr Central Hospital.</t>
  </si>
  <si>
    <t>TOTALS</t>
  </si>
  <si>
    <t>Aspirin &lt;= 1 day %</t>
  </si>
  <si>
    <r>
      <t xml:space="preserve">A </t>
    </r>
    <r>
      <rPr>
        <b/>
        <sz val="8"/>
        <rFont val="Arial"/>
        <family val="2"/>
      </rPr>
      <t>revision (R)</t>
    </r>
    <r>
      <rPr>
        <sz val="8"/>
        <rFont val="Arial"/>
        <family val="2"/>
      </rPr>
      <t xml:space="preserve"> was made to</t>
    </r>
    <r>
      <rPr>
        <sz val="8"/>
        <rFont val="Arial"/>
        <family val="0"/>
      </rPr>
      <t xml:space="preserve"> the column "Aspirin &lt;= 1 day %" in August 2011 because of an error in the percentage figures in brackets for 2009. These included, incorrectly, patients with aspirin contraindications where aspirin would have been inappropriate. This increased the denominator and, therefore, reduced the percentages. As a result of this revision, RAG indicators for some hospitals and NHS boards (marked R) changed colour from amber to red. For further information refer to the Revisions Log at www.strokeaudit.scot.nhs.uk </t>
    </r>
  </si>
  <si>
    <r>
      <t>Dumfries &amp; Galloway</t>
    </r>
    <r>
      <rPr>
        <b/>
        <vertAlign val="superscript"/>
        <sz val="9"/>
        <rFont val="Arial"/>
        <family val="2"/>
      </rPr>
      <t>R</t>
    </r>
  </si>
  <si>
    <r>
      <t>Western Isles</t>
    </r>
    <r>
      <rPr>
        <b/>
        <vertAlign val="superscript"/>
        <sz val="9"/>
        <rFont val="Arial"/>
        <family val="2"/>
      </rPr>
      <t>R</t>
    </r>
  </si>
  <si>
    <r>
      <t>St Johns Hospital</t>
    </r>
    <r>
      <rPr>
        <b/>
        <vertAlign val="superscript"/>
        <sz val="9"/>
        <rFont val="Arial"/>
        <family val="2"/>
      </rPr>
      <t>R</t>
    </r>
  </si>
  <si>
    <r>
      <t>Royal Infirmary Edinburgh</t>
    </r>
    <r>
      <rPr>
        <b/>
        <vertAlign val="superscript"/>
        <sz val="9"/>
        <rFont val="Arial"/>
        <family val="2"/>
      </rPr>
      <t>R</t>
    </r>
  </si>
  <si>
    <r>
      <t>Lothian</t>
    </r>
    <r>
      <rPr>
        <b/>
        <vertAlign val="superscript"/>
        <sz val="9"/>
        <rFont val="Arial"/>
        <family val="2"/>
      </rPr>
      <t>R</t>
    </r>
  </si>
  <si>
    <r>
      <t>Western Infirmary Glasgow</t>
    </r>
    <r>
      <rPr>
        <b/>
        <vertAlign val="superscript"/>
        <sz val="9"/>
        <rFont val="Arial"/>
        <family val="2"/>
      </rPr>
      <t>R</t>
    </r>
  </si>
  <si>
    <r>
      <t>Dr Gray's Hospital</t>
    </r>
    <r>
      <rPr>
        <b/>
        <vertAlign val="superscript"/>
        <sz val="9"/>
        <rFont val="Arial"/>
        <family val="2"/>
      </rPr>
      <t>R</t>
    </r>
  </si>
  <si>
    <r>
      <t>Galloway Community Hospital</t>
    </r>
    <r>
      <rPr>
        <b/>
        <vertAlign val="superscript"/>
        <sz val="9"/>
        <rFont val="Arial"/>
        <family val="2"/>
      </rPr>
      <t>R</t>
    </r>
  </si>
  <si>
    <r>
      <t>Dumfries &amp; Galloway Royal Infirmary</t>
    </r>
    <r>
      <rPr>
        <b/>
        <vertAlign val="superscript"/>
        <sz val="9"/>
        <rFont val="Arial"/>
        <family val="2"/>
      </rPr>
      <t>R</t>
    </r>
  </si>
  <si>
    <t>SSCA 2011 - revisions to published results - 28/06/10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</si>
</sst>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 numFmtId="169" formatCode="mm/dd/yy"/>
    <numFmt numFmtId="170" formatCode="dd/mm/yy;@"/>
    <numFmt numFmtId="171" formatCode="0.0"/>
    <numFmt numFmtId="172" formatCode="[$-809]dd\ mmmm\ yyyy"/>
    <numFmt numFmtId="173" formatCode="0.0%"/>
    <numFmt numFmtId="174" formatCode="#,###,##0"/>
    <numFmt numFmtId="175" formatCode="#\ ###\ ##0"/>
    <numFmt numFmtId="176" formatCode="dd/mm/yy"/>
    <numFmt numFmtId="177" formatCode="\(0.0\)"/>
    <numFmt numFmtId="178" formatCode="0;&quot;*&quot;;&quot;-&quot;"/>
    <numFmt numFmtId="179" formatCode="\(0\)"/>
    <numFmt numFmtId="180" formatCode="\(#\)"/>
    <numFmt numFmtId="181" formatCode="\(*)"/>
    <numFmt numFmtId="182" formatCode="\(\%\)"/>
    <numFmt numFmtId="183" formatCode="\(\a\)"/>
  </numFmts>
  <fonts count="20">
    <font>
      <sz val="10"/>
      <name val="Arial"/>
      <family val="0"/>
    </font>
    <font>
      <b/>
      <sz val="10"/>
      <name val="Arial"/>
      <family val="2"/>
    </font>
    <font>
      <b/>
      <sz val="13.5"/>
      <name val="Arial"/>
      <family val="0"/>
    </font>
    <font>
      <u val="single"/>
      <sz val="10"/>
      <color indexed="12"/>
      <name val="Arial"/>
      <family val="0"/>
    </font>
    <font>
      <b/>
      <sz val="12"/>
      <name val="Arial"/>
      <family val="2"/>
    </font>
    <font>
      <sz val="8"/>
      <name val="Arial"/>
      <family val="0"/>
    </font>
    <font>
      <vertAlign val="superscript"/>
      <sz val="10"/>
      <name val="Arial"/>
      <family val="2"/>
    </font>
    <font>
      <sz val="16"/>
      <name val="Wingdings"/>
      <family val="0"/>
    </font>
    <font>
      <u val="single"/>
      <sz val="10"/>
      <color indexed="36"/>
      <name val="Arial"/>
      <family val="0"/>
    </font>
    <font>
      <b/>
      <sz val="8"/>
      <name val="Arial"/>
      <family val="2"/>
    </font>
    <font>
      <i/>
      <u val="single"/>
      <sz val="8"/>
      <color indexed="12"/>
      <name val="Arial"/>
      <family val="0"/>
    </font>
    <font>
      <i/>
      <sz val="10"/>
      <name val="Arial"/>
      <family val="2"/>
    </font>
    <font>
      <b/>
      <sz val="10"/>
      <color indexed="9"/>
      <name val="Arial"/>
      <family val="2"/>
    </font>
    <font>
      <b/>
      <sz val="9"/>
      <color indexed="9"/>
      <name val="Arial Bold"/>
      <family val="0"/>
    </font>
    <font>
      <b/>
      <vertAlign val="superscript"/>
      <sz val="9"/>
      <color indexed="9"/>
      <name val="Arial Bold"/>
      <family val="0"/>
    </font>
    <font>
      <vertAlign val="superscript"/>
      <sz val="9"/>
      <name val="Arial"/>
      <family val="2"/>
    </font>
    <font>
      <b/>
      <sz val="9"/>
      <name val="Arial"/>
      <family val="2"/>
    </font>
    <font>
      <b/>
      <sz val="9"/>
      <name val="Arial Bold"/>
      <family val="0"/>
    </font>
    <font>
      <sz val="10"/>
      <name val="Trebuchet MS"/>
      <family val="2"/>
    </font>
    <font>
      <b/>
      <vertAlign val="superscript"/>
      <sz val="9"/>
      <name val="Arial"/>
      <family val="2"/>
    </font>
  </fonts>
  <fills count="7">
    <fill>
      <patternFill/>
    </fill>
    <fill>
      <patternFill patternType="gray125"/>
    </fill>
    <fill>
      <patternFill patternType="solid">
        <fgColor indexed="50"/>
        <bgColor indexed="64"/>
      </patternFill>
    </fill>
    <fill>
      <patternFill patternType="solid">
        <fgColor indexed="10"/>
        <bgColor indexed="64"/>
      </patternFill>
    </fill>
    <fill>
      <patternFill patternType="solid">
        <fgColor indexed="42"/>
        <bgColor indexed="64"/>
      </patternFill>
    </fill>
    <fill>
      <patternFill patternType="solid">
        <fgColor indexed="51"/>
        <bgColor indexed="64"/>
      </patternFill>
    </fill>
    <fill>
      <patternFill patternType="solid">
        <fgColor indexed="62"/>
        <bgColor indexed="64"/>
      </patternFill>
    </fill>
  </fills>
  <borders count="58">
    <border>
      <left/>
      <right/>
      <top/>
      <bottom/>
      <diagonal/>
    </border>
    <border>
      <left style="thin"/>
      <right style="thin"/>
      <top style="thin"/>
      <bottom style="thin"/>
    </border>
    <border>
      <left style="thick">
        <color indexed="62"/>
      </left>
      <right>
        <color indexed="63"/>
      </right>
      <top style="thick">
        <color indexed="42"/>
      </top>
      <bottom style="thick">
        <color indexed="62"/>
      </bottom>
    </border>
    <border>
      <left>
        <color indexed="63"/>
      </left>
      <right style="thick">
        <color indexed="62"/>
      </right>
      <top>
        <color indexed="63"/>
      </top>
      <bottom style="thick">
        <color indexed="62"/>
      </bottom>
    </border>
    <border>
      <left style="thick">
        <color indexed="62"/>
      </left>
      <right style="thick">
        <color indexed="9"/>
      </right>
      <top>
        <color indexed="63"/>
      </top>
      <bottom style="thick">
        <color indexed="62"/>
      </bottom>
    </border>
    <border>
      <left>
        <color indexed="63"/>
      </left>
      <right style="thick">
        <color indexed="62"/>
      </right>
      <top style="thick">
        <color indexed="62"/>
      </top>
      <bottom style="thick">
        <color indexed="62"/>
      </bottom>
    </border>
    <border>
      <left style="thick">
        <color indexed="62"/>
      </left>
      <right>
        <color indexed="63"/>
      </right>
      <top style="thick">
        <color indexed="62"/>
      </top>
      <bottom style="thick">
        <color indexed="62"/>
      </bottom>
    </border>
    <border>
      <left style="thick">
        <color indexed="62"/>
      </left>
      <right style="thick">
        <color indexed="9"/>
      </right>
      <top style="thick">
        <color indexed="62"/>
      </top>
      <bottom style="mediumDashed">
        <color indexed="62"/>
      </bottom>
    </border>
    <border>
      <left>
        <color indexed="63"/>
      </left>
      <right style="thick">
        <color indexed="62"/>
      </right>
      <top style="thick">
        <color indexed="62"/>
      </top>
      <bottom style="mediumDashed">
        <color indexed="62"/>
      </bottom>
    </border>
    <border>
      <left style="thick">
        <color indexed="62"/>
      </left>
      <right>
        <color indexed="63"/>
      </right>
      <top style="thick">
        <color indexed="62"/>
      </top>
      <bottom style="mediumDashed">
        <color indexed="62"/>
      </bottom>
    </border>
    <border>
      <left style="thick">
        <color indexed="62"/>
      </left>
      <right style="thick">
        <color indexed="9"/>
      </right>
      <top style="mediumDashed">
        <color indexed="62"/>
      </top>
      <bottom style="mediumDashed">
        <color indexed="62"/>
      </bottom>
    </border>
    <border>
      <left>
        <color indexed="63"/>
      </left>
      <right style="thick">
        <color indexed="62"/>
      </right>
      <top style="mediumDashed">
        <color indexed="62"/>
      </top>
      <bottom style="mediumDashed">
        <color indexed="62"/>
      </bottom>
    </border>
    <border>
      <left style="thick">
        <color indexed="62"/>
      </left>
      <right>
        <color indexed="63"/>
      </right>
      <top style="mediumDashed">
        <color indexed="62"/>
      </top>
      <bottom style="mediumDashed">
        <color indexed="62"/>
      </bottom>
    </border>
    <border>
      <left style="thick">
        <color indexed="62"/>
      </left>
      <right style="thick">
        <color indexed="9"/>
      </right>
      <top style="mediumDashed">
        <color indexed="62"/>
      </top>
      <bottom style="thick">
        <color indexed="62"/>
      </bottom>
    </border>
    <border>
      <left>
        <color indexed="63"/>
      </left>
      <right style="thick">
        <color indexed="62"/>
      </right>
      <top style="mediumDashed">
        <color indexed="62"/>
      </top>
      <bottom style="thick">
        <color indexed="62"/>
      </bottom>
    </border>
    <border>
      <left style="thick">
        <color indexed="62"/>
      </left>
      <right>
        <color indexed="63"/>
      </right>
      <top style="mediumDashed">
        <color indexed="62"/>
      </top>
      <bottom style="thick">
        <color indexed="62"/>
      </bottom>
    </border>
    <border>
      <left style="thick">
        <color indexed="62"/>
      </left>
      <right style="thick">
        <color indexed="9"/>
      </right>
      <top style="thick">
        <color indexed="62"/>
      </top>
      <bottom style="medium">
        <color indexed="62"/>
      </bottom>
    </border>
    <border>
      <left>
        <color indexed="63"/>
      </left>
      <right style="thick">
        <color indexed="62"/>
      </right>
      <top style="thick">
        <color indexed="62"/>
      </top>
      <bottom style="medium">
        <color indexed="62"/>
      </bottom>
    </border>
    <border>
      <left style="thick">
        <color indexed="62"/>
      </left>
      <right style="thick">
        <color indexed="9"/>
      </right>
      <top style="thick">
        <color indexed="62"/>
      </top>
      <bottom style="thick">
        <color indexed="62"/>
      </bottom>
    </border>
    <border>
      <left style="medium">
        <color indexed="62"/>
      </left>
      <right style="thin">
        <color indexed="9"/>
      </right>
      <top style="medium">
        <color indexed="62"/>
      </top>
      <bottom style="thin">
        <color indexed="62"/>
      </bottom>
    </border>
    <border>
      <left style="thin">
        <color indexed="9"/>
      </left>
      <right style="thin">
        <color indexed="9"/>
      </right>
      <top style="medium">
        <color indexed="62"/>
      </top>
      <bottom style="thin">
        <color indexed="62"/>
      </bottom>
    </border>
    <border>
      <left style="medium">
        <color indexed="62"/>
      </left>
      <right style="thin">
        <color indexed="62"/>
      </right>
      <top style="thin">
        <color indexed="62"/>
      </top>
      <bottom style="thin">
        <color indexed="62"/>
      </bottom>
    </border>
    <border>
      <left style="thin">
        <color indexed="62"/>
      </left>
      <right style="thin">
        <color indexed="62"/>
      </right>
      <top style="thin">
        <color indexed="62"/>
      </top>
      <bottom style="thin">
        <color indexed="62"/>
      </bottom>
    </border>
    <border>
      <left style="thin">
        <color indexed="62"/>
      </left>
      <right style="medium">
        <color indexed="62"/>
      </right>
      <top style="thin">
        <color indexed="62"/>
      </top>
      <bottom style="thin">
        <color indexed="62"/>
      </bottom>
    </border>
    <border>
      <left style="medium">
        <color indexed="62"/>
      </left>
      <right style="thin">
        <color indexed="62"/>
      </right>
      <top style="thin">
        <color indexed="62"/>
      </top>
      <bottom style="medium">
        <color indexed="62"/>
      </bottom>
    </border>
    <border>
      <left style="thin">
        <color indexed="62"/>
      </left>
      <right style="thin">
        <color indexed="62"/>
      </right>
      <top style="thin">
        <color indexed="62"/>
      </top>
      <bottom style="medium">
        <color indexed="62"/>
      </bottom>
    </border>
    <border>
      <left style="thin">
        <color indexed="62"/>
      </left>
      <right style="medium">
        <color indexed="62"/>
      </right>
      <top style="thin">
        <color indexed="62"/>
      </top>
      <bottom style="medium">
        <color indexed="62"/>
      </bottom>
    </border>
    <border>
      <left style="thick">
        <color indexed="9"/>
      </left>
      <right style="medium">
        <color indexed="9"/>
      </right>
      <top style="medium">
        <color indexed="9"/>
      </top>
      <bottom style="medium">
        <color indexed="62"/>
      </bottom>
    </border>
    <border>
      <left style="thick">
        <color indexed="62"/>
      </left>
      <right>
        <color indexed="63"/>
      </right>
      <top style="medium">
        <color indexed="62"/>
      </top>
      <bottom>
        <color indexed="63"/>
      </bottom>
    </border>
    <border>
      <left>
        <color indexed="63"/>
      </left>
      <right style="thick">
        <color indexed="62"/>
      </right>
      <top style="medium">
        <color indexed="6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color indexed="62"/>
      </bottom>
    </border>
    <border>
      <left style="medium">
        <color indexed="62"/>
      </left>
      <right>
        <color indexed="63"/>
      </right>
      <top style="medium">
        <color indexed="62"/>
      </top>
      <bottom>
        <color indexed="63"/>
      </bottom>
    </border>
    <border>
      <left>
        <color indexed="63"/>
      </left>
      <right style="medium">
        <color indexed="9"/>
      </right>
      <top style="medium">
        <color indexed="62"/>
      </top>
      <bottom>
        <color indexed="63"/>
      </bottom>
    </border>
    <border>
      <left style="medium">
        <color indexed="9"/>
      </left>
      <right style="medium">
        <color indexed="9"/>
      </right>
      <top style="medium">
        <color indexed="9"/>
      </top>
      <bottom style="medium">
        <color indexed="62"/>
      </bottom>
    </border>
    <border>
      <left style="medium">
        <color indexed="9"/>
      </left>
      <right style="medium">
        <color indexed="62"/>
      </right>
      <top style="medium">
        <color indexed="9"/>
      </top>
      <bottom style="medium">
        <color indexed="62"/>
      </bottom>
    </border>
    <border>
      <left style="medium">
        <color indexed="62"/>
      </left>
      <right>
        <color indexed="63"/>
      </right>
      <top>
        <color indexed="63"/>
      </top>
      <bottom style="thick">
        <color indexed="62"/>
      </bottom>
    </border>
    <border>
      <left>
        <color indexed="63"/>
      </left>
      <right style="thick">
        <color indexed="9"/>
      </right>
      <top>
        <color indexed="63"/>
      </top>
      <bottom style="thick">
        <color indexed="62"/>
      </bottom>
    </border>
    <border>
      <left style="medium">
        <color indexed="9"/>
      </left>
      <right style="medium">
        <color indexed="9"/>
      </right>
      <top style="medium">
        <color indexed="62"/>
      </top>
      <bottom style="medium">
        <color indexed="9"/>
      </bottom>
    </border>
    <border>
      <left style="medium">
        <color indexed="9"/>
      </left>
      <right style="medium">
        <color indexed="62"/>
      </right>
      <top style="medium">
        <color indexed="62"/>
      </top>
      <bottom style="medium">
        <color indexed="9"/>
      </bottom>
    </border>
    <border>
      <left>
        <color indexed="63"/>
      </left>
      <right>
        <color indexed="63"/>
      </right>
      <top style="thick">
        <color indexed="62"/>
      </top>
      <bottom style="thick">
        <color indexed="62"/>
      </bottom>
    </border>
    <border>
      <left>
        <color indexed="63"/>
      </left>
      <right style="medium">
        <color indexed="62"/>
      </right>
      <top style="medium">
        <color indexed="62"/>
      </top>
      <bottom>
        <color indexed="63"/>
      </bottom>
    </border>
    <border>
      <left style="medium">
        <color indexed="62"/>
      </left>
      <right>
        <color indexed="63"/>
      </right>
      <top style="thick">
        <color indexed="62"/>
      </top>
      <bottom style="thick">
        <color indexed="62"/>
      </bottom>
    </border>
    <border>
      <left style="medium">
        <color indexed="62"/>
      </left>
      <right>
        <color indexed="63"/>
      </right>
      <top style="thick">
        <color indexed="62"/>
      </top>
      <bottom style="mediumDashed">
        <color indexed="62"/>
      </bottom>
    </border>
    <border>
      <left style="medium">
        <color indexed="62"/>
      </left>
      <right>
        <color indexed="63"/>
      </right>
      <top style="mediumDashed">
        <color indexed="62"/>
      </top>
      <bottom style="mediumDashed">
        <color indexed="62"/>
      </bottom>
    </border>
    <border>
      <left style="medium">
        <color indexed="62"/>
      </left>
      <right>
        <color indexed="63"/>
      </right>
      <top style="mediumDashed">
        <color indexed="62"/>
      </top>
      <bottom style="thick">
        <color indexed="62"/>
      </bottom>
    </border>
    <border>
      <left style="medium">
        <color indexed="62"/>
      </left>
      <right>
        <color indexed="63"/>
      </right>
      <top>
        <color indexed="63"/>
      </top>
      <bottom style="medium">
        <color indexed="62"/>
      </bottom>
    </border>
    <border>
      <left>
        <color indexed="63"/>
      </left>
      <right style="thick">
        <color indexed="62"/>
      </right>
      <top>
        <color indexed="63"/>
      </top>
      <bottom style="medium">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1" fillId="0" borderId="1" xfId="0" applyFont="1" applyBorder="1" applyAlignment="1">
      <alignment horizontal="left" vertical="top" wrapText="1"/>
    </xf>
    <xf numFmtId="0" fontId="2" fillId="0" borderId="0" xfId="0" applyFont="1" applyAlignment="1">
      <alignment/>
    </xf>
    <xf numFmtId="0" fontId="0" fillId="0" borderId="0" xfId="0" applyAlignment="1">
      <alignment wrapText="1"/>
    </xf>
    <xf numFmtId="0" fontId="1" fillId="0" borderId="0" xfId="0" applyFont="1" applyAlignment="1">
      <alignment/>
    </xf>
    <xf numFmtId="0" fontId="4" fillId="0" borderId="0" xfId="0" applyFont="1" applyAlignment="1">
      <alignment/>
    </xf>
    <xf numFmtId="0" fontId="0" fillId="0" borderId="0" xfId="0" applyAlignment="1">
      <alignment/>
    </xf>
    <xf numFmtId="0" fontId="0" fillId="0" borderId="1" xfId="0" applyBorder="1" applyAlignment="1">
      <alignment horizontal="left" vertical="top" wrapText="1"/>
    </xf>
    <xf numFmtId="17"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center" vertical="top"/>
    </xf>
    <xf numFmtId="15" fontId="0" fillId="0" borderId="1" xfId="0" applyNumberFormat="1" applyBorder="1" applyAlignment="1">
      <alignment horizontal="center" vertical="top"/>
    </xf>
    <xf numFmtId="0" fontId="0" fillId="0" borderId="1" xfId="0" applyBorder="1" applyAlignment="1">
      <alignment horizontal="center" vertical="top" wrapText="1"/>
    </xf>
    <xf numFmtId="0" fontId="1" fillId="0" borderId="1" xfId="0" applyFont="1" applyBorder="1" applyAlignment="1">
      <alignment vertical="top" wrapText="1"/>
    </xf>
    <xf numFmtId="0" fontId="0" fillId="0" borderId="0" xfId="0" applyFont="1" applyAlignment="1">
      <alignment/>
    </xf>
    <xf numFmtId="0" fontId="1" fillId="0" borderId="0" xfId="0" applyFont="1" applyAlignment="1">
      <alignment/>
    </xf>
    <xf numFmtId="0" fontId="10" fillId="0" borderId="0" xfId="20" applyFont="1" applyBorder="1" applyAlignment="1">
      <alignment vertical="center"/>
    </xf>
    <xf numFmtId="0" fontId="1" fillId="2" borderId="0" xfId="0" applyFont="1" applyFill="1" applyAlignment="1">
      <alignment horizontal="center"/>
    </xf>
    <xf numFmtId="0" fontId="1" fillId="0" borderId="0" xfId="0" applyFont="1" applyFill="1" applyAlignment="1">
      <alignment horizontal="center"/>
    </xf>
    <xf numFmtId="0" fontId="1" fillId="0" borderId="0" xfId="0" applyFont="1" applyAlignment="1">
      <alignment horizontal="left" vertical="center" wrapText="1"/>
    </xf>
    <xf numFmtId="0" fontId="1" fillId="3" borderId="0" xfId="0" applyFont="1" applyFill="1" applyAlignment="1">
      <alignment horizontal="center" vertical="center"/>
    </xf>
    <xf numFmtId="0" fontId="0" fillId="0" borderId="0" xfId="0" applyAlignment="1">
      <alignment horizontal="left" vertical="center" wrapText="1"/>
    </xf>
    <xf numFmtId="0" fontId="16" fillId="4" borderId="2" xfId="0" applyFont="1" applyFill="1" applyBorder="1" applyAlignment="1">
      <alignment horizontal="right" vertical="center"/>
    </xf>
    <xf numFmtId="0" fontId="16" fillId="4" borderId="3" xfId="0" applyFont="1" applyFill="1" applyBorder="1" applyAlignment="1" quotePrefix="1">
      <alignment horizontal="left" vertical="center"/>
    </xf>
    <xf numFmtId="0" fontId="16" fillId="0" borderId="4" xfId="0" applyFont="1" applyBorder="1" applyAlignment="1">
      <alignment horizontal="right" vertical="center"/>
    </xf>
    <xf numFmtId="179" fontId="16" fillId="0" borderId="5" xfId="0" applyNumberFormat="1" applyFont="1" applyBorder="1" applyAlignment="1">
      <alignment horizontal="left" vertical="center"/>
    </xf>
    <xf numFmtId="1" fontId="16" fillId="0" borderId="6" xfId="0" applyNumberFormat="1" applyFont="1" applyBorder="1" applyAlignment="1">
      <alignment horizontal="right" vertical="center"/>
    </xf>
    <xf numFmtId="179" fontId="17" fillId="0" borderId="5" xfId="0" applyNumberFormat="1" applyFont="1" applyFill="1" applyBorder="1" applyAlignment="1">
      <alignment horizontal="left" vertical="center"/>
    </xf>
    <xf numFmtId="1" fontId="17" fillId="0" borderId="6" xfId="0" applyNumberFormat="1" applyFont="1" applyFill="1" applyBorder="1" applyAlignment="1">
      <alignment horizontal="right" vertical="center"/>
    </xf>
    <xf numFmtId="0" fontId="16" fillId="0" borderId="7" xfId="0" applyFont="1" applyBorder="1" applyAlignment="1">
      <alignment horizontal="right" vertical="center"/>
    </xf>
    <xf numFmtId="179" fontId="16" fillId="0" borderId="8" xfId="0" applyNumberFormat="1" applyFont="1" applyBorder="1" applyAlignment="1">
      <alignment horizontal="left" vertical="center"/>
    </xf>
    <xf numFmtId="1" fontId="16" fillId="0" borderId="9" xfId="0" applyNumberFormat="1" applyFont="1" applyBorder="1" applyAlignment="1">
      <alignment horizontal="right" vertical="center"/>
    </xf>
    <xf numFmtId="179" fontId="17" fillId="0" borderId="8" xfId="0" applyNumberFormat="1" applyFont="1" applyFill="1" applyBorder="1" applyAlignment="1">
      <alignment horizontal="left" vertical="center"/>
    </xf>
    <xf numFmtId="1" fontId="17" fillId="0" borderId="9" xfId="0" applyNumberFormat="1" applyFont="1" applyFill="1" applyBorder="1" applyAlignment="1">
      <alignment horizontal="right" vertical="center"/>
    </xf>
    <xf numFmtId="0" fontId="16" fillId="0" borderId="10" xfId="0" applyFont="1" applyBorder="1" applyAlignment="1">
      <alignment horizontal="right" vertical="center"/>
    </xf>
    <xf numFmtId="179" fontId="16" fillId="0" borderId="11" xfId="0" applyNumberFormat="1" applyFont="1" applyBorder="1" applyAlignment="1">
      <alignment horizontal="left" vertical="center"/>
    </xf>
    <xf numFmtId="1" fontId="16" fillId="0" borderId="12" xfId="0" applyNumberFormat="1" applyFont="1" applyBorder="1" applyAlignment="1">
      <alignment horizontal="right" vertical="center"/>
    </xf>
    <xf numFmtId="179" fontId="17" fillId="0" borderId="11" xfId="0" applyNumberFormat="1" applyFont="1" applyFill="1" applyBorder="1" applyAlignment="1">
      <alignment horizontal="left" vertical="center"/>
    </xf>
    <xf numFmtId="1" fontId="17" fillId="0" borderId="12" xfId="0" applyNumberFormat="1" applyFont="1" applyFill="1" applyBorder="1" applyAlignment="1">
      <alignment horizontal="right" vertical="center"/>
    </xf>
    <xf numFmtId="0" fontId="16" fillId="0" borderId="13" xfId="0" applyFont="1" applyBorder="1" applyAlignment="1">
      <alignment horizontal="right" vertical="center"/>
    </xf>
    <xf numFmtId="179" fontId="16" fillId="0" borderId="14" xfId="0" applyNumberFormat="1" applyFont="1" applyBorder="1" applyAlignment="1">
      <alignment horizontal="left" vertical="center"/>
    </xf>
    <xf numFmtId="1" fontId="16" fillId="0" borderId="15" xfId="0" applyNumberFormat="1" applyFont="1" applyBorder="1" applyAlignment="1">
      <alignment horizontal="right" vertical="center"/>
    </xf>
    <xf numFmtId="179" fontId="17" fillId="0" borderId="14" xfId="0" applyNumberFormat="1" applyFont="1" applyFill="1" applyBorder="1" applyAlignment="1">
      <alignment horizontal="left" vertical="center"/>
    </xf>
    <xf numFmtId="1" fontId="17" fillId="0" borderId="15" xfId="0" applyNumberFormat="1" applyFont="1" applyFill="1" applyBorder="1" applyAlignment="1">
      <alignment horizontal="right" vertical="center"/>
    </xf>
    <xf numFmtId="179" fontId="16" fillId="0" borderId="3" xfId="0" applyNumberFormat="1" applyFont="1" applyBorder="1" applyAlignment="1">
      <alignment horizontal="left" vertical="center"/>
    </xf>
    <xf numFmtId="0" fontId="18" fillId="0" borderId="0" xfId="0" applyFont="1" applyAlignment="1">
      <alignment/>
    </xf>
    <xf numFmtId="0" fontId="16" fillId="0" borderId="16" xfId="0" applyFont="1" applyBorder="1" applyAlignment="1">
      <alignment horizontal="right" vertical="center"/>
    </xf>
    <xf numFmtId="179" fontId="16" fillId="0" borderId="17" xfId="0" applyNumberFormat="1" applyFont="1" applyBorder="1" applyAlignment="1">
      <alignment horizontal="left" vertical="center"/>
    </xf>
    <xf numFmtId="1" fontId="17" fillId="5" borderId="12" xfId="0" applyNumberFormat="1" applyFont="1" applyFill="1" applyBorder="1" applyAlignment="1">
      <alignment horizontal="right" vertical="center"/>
    </xf>
    <xf numFmtId="179" fontId="17" fillId="5" borderId="11" xfId="0" applyNumberFormat="1" applyFont="1" applyFill="1" applyBorder="1" applyAlignment="1">
      <alignment horizontal="left" vertical="center"/>
    </xf>
    <xf numFmtId="1" fontId="16" fillId="3" borderId="12" xfId="0" applyNumberFormat="1" applyFont="1" applyFill="1" applyBorder="1" applyAlignment="1">
      <alignment horizontal="right" vertical="center"/>
    </xf>
    <xf numFmtId="179" fontId="17" fillId="3" borderId="11" xfId="0" applyNumberFormat="1" applyFont="1" applyFill="1" applyBorder="1" applyAlignment="1">
      <alignment horizontal="left" vertical="center"/>
    </xf>
    <xf numFmtId="0" fontId="16" fillId="0" borderId="18" xfId="0" applyFont="1" applyBorder="1" applyAlignment="1">
      <alignment horizontal="right" vertical="center"/>
    </xf>
    <xf numFmtId="0" fontId="5" fillId="0" borderId="0" xfId="0" applyFont="1" applyAlignment="1">
      <alignment/>
    </xf>
    <xf numFmtId="0" fontId="5"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xf>
    <xf numFmtId="0" fontId="0" fillId="0" borderId="0" xfId="0" applyAlignment="1">
      <alignment vertical="center"/>
    </xf>
    <xf numFmtId="0" fontId="12" fillId="6" borderId="19" xfId="0" applyFont="1" applyFill="1" applyBorder="1" applyAlignment="1">
      <alignment vertical="center" wrapText="1"/>
    </xf>
    <xf numFmtId="0" fontId="12" fillId="6" borderId="20" xfId="0"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horizontal="center" vertical="center"/>
    </xf>
    <xf numFmtId="174" fontId="0" fillId="0" borderId="22" xfId="0" applyNumberFormat="1" applyBorder="1" applyAlignment="1">
      <alignment horizontal="center" vertical="center"/>
    </xf>
    <xf numFmtId="171" fontId="0" fillId="0" borderId="22" xfId="0" applyNumberFormat="1" applyBorder="1" applyAlignment="1">
      <alignment horizontal="center" vertical="center"/>
    </xf>
    <xf numFmtId="174" fontId="0" fillId="0" borderId="23" xfId="0" applyNumberFormat="1" applyBorder="1" applyAlignment="1">
      <alignment horizontal="left" vertical="center" wrapText="1"/>
    </xf>
    <xf numFmtId="171" fontId="0" fillId="0" borderId="22" xfId="0" applyNumberFormat="1" applyFill="1" applyBorder="1" applyAlignment="1">
      <alignment horizontal="center" vertical="center"/>
    </xf>
    <xf numFmtId="174" fontId="0" fillId="0" borderId="0" xfId="0" applyNumberFormat="1" applyAlignment="1">
      <alignment/>
    </xf>
    <xf numFmtId="1" fontId="0" fillId="0" borderId="0" xfId="0" applyNumberFormat="1" applyAlignment="1">
      <alignment/>
    </xf>
    <xf numFmtId="0" fontId="0" fillId="0" borderId="21" xfId="0" applyFill="1" applyBorder="1" applyAlignment="1">
      <alignment vertical="center" wrapText="1"/>
    </xf>
    <xf numFmtId="174" fontId="0" fillId="0" borderId="22" xfId="0" applyNumberFormat="1" applyFill="1" applyBorder="1" applyAlignment="1">
      <alignment horizontal="center" vertical="center"/>
    </xf>
    <xf numFmtId="174" fontId="0" fillId="0" borderId="23" xfId="0" applyNumberFormat="1" applyFill="1" applyBorder="1" applyAlignment="1">
      <alignment horizontal="left" vertical="center" wrapText="1"/>
    </xf>
    <xf numFmtId="0" fontId="0" fillId="0" borderId="23" xfId="0" applyFont="1" applyBorder="1" applyAlignment="1">
      <alignment wrapText="1"/>
    </xf>
    <xf numFmtId="0" fontId="0" fillId="0" borderId="22" xfId="0" applyFill="1" applyBorder="1" applyAlignment="1">
      <alignment horizontal="center" vertical="center"/>
    </xf>
    <xf numFmtId="0" fontId="0" fillId="0" borderId="24" xfId="0" applyFont="1" applyBorder="1" applyAlignment="1">
      <alignment vertical="center"/>
    </xf>
    <xf numFmtId="0" fontId="1" fillId="0" borderId="25" xfId="0" applyFont="1" applyBorder="1" applyAlignment="1">
      <alignment horizontal="center" vertical="center"/>
    </xf>
    <xf numFmtId="174" fontId="0" fillId="0" borderId="25" xfId="0" applyNumberFormat="1" applyFont="1" applyBorder="1" applyAlignment="1">
      <alignment horizontal="center" vertical="center"/>
    </xf>
    <xf numFmtId="171" fontId="0" fillId="0" borderId="25" xfId="0" applyNumberFormat="1" applyFont="1" applyFill="1" applyBorder="1" applyAlignment="1">
      <alignment horizontal="center" vertical="center"/>
    </xf>
    <xf numFmtId="174" fontId="0" fillId="0" borderId="25" xfId="0" applyNumberFormat="1" applyFont="1" applyFill="1" applyBorder="1" applyAlignment="1">
      <alignment horizontal="center" vertical="center"/>
    </xf>
    <xf numFmtId="174" fontId="0" fillId="0" borderId="26" xfId="0" applyNumberFormat="1" applyFont="1" applyFill="1" applyBorder="1" applyAlignment="1">
      <alignment horizontal="left" vertical="center" wrapText="1"/>
    </xf>
    <xf numFmtId="0" fontId="5" fillId="0" borderId="0" xfId="0" applyFont="1" applyAlignment="1">
      <alignment/>
    </xf>
    <xf numFmtId="0" fontId="0" fillId="0" borderId="0" xfId="0" applyAlignment="1">
      <alignment vertical="center" wrapText="1"/>
    </xf>
    <xf numFmtId="0" fontId="5" fillId="0" borderId="0" xfId="0" applyFont="1" applyAlignment="1">
      <alignment wrapText="1"/>
    </xf>
    <xf numFmtId="0" fontId="1" fillId="0" borderId="0" xfId="0" applyFont="1" applyAlignment="1">
      <alignment horizontal="left"/>
    </xf>
    <xf numFmtId="0" fontId="10" fillId="0" borderId="0" xfId="20" applyFont="1" applyBorder="1" applyAlignment="1">
      <alignment horizontal="left" vertical="center"/>
    </xf>
    <xf numFmtId="0" fontId="13" fillId="6" borderId="27" xfId="0" applyFont="1" applyFill="1" applyBorder="1" applyAlignment="1">
      <alignment horizontal="center" vertical="center" wrapText="1"/>
    </xf>
    <xf numFmtId="0" fontId="16" fillId="4" borderId="28" xfId="0" applyFont="1" applyFill="1" applyBorder="1" applyAlignment="1">
      <alignment horizontal="center" vertical="center"/>
    </xf>
    <xf numFmtId="0" fontId="16" fillId="4" borderId="29" xfId="0" applyFont="1" applyFill="1" applyBorder="1" applyAlignment="1">
      <alignment horizontal="center" vertical="center"/>
    </xf>
    <xf numFmtId="0" fontId="16" fillId="4" borderId="28" xfId="0" applyNumberFormat="1" applyFont="1" applyFill="1" applyBorder="1" applyAlignment="1">
      <alignment horizontal="center" vertical="center" wrapText="1"/>
    </xf>
    <xf numFmtId="0" fontId="16" fillId="4" borderId="29" xfId="0" applyNumberFormat="1" applyFont="1" applyFill="1" applyBorder="1" applyAlignment="1">
      <alignment horizontal="center" vertical="center" wrapText="1"/>
    </xf>
    <xf numFmtId="0" fontId="0" fillId="0" borderId="0" xfId="0" applyAlignment="1">
      <alignment wrapText="1"/>
    </xf>
    <xf numFmtId="0" fontId="9"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174" fontId="0" fillId="0" borderId="23" xfId="0" applyNumberFormat="1" applyBorder="1" applyAlignment="1">
      <alignment horizontal="left" vertical="center" wrapText="1"/>
    </xf>
    <xf numFmtId="0" fontId="10" fillId="0" borderId="33" xfId="20" applyFont="1" applyBorder="1" applyAlignment="1">
      <alignment horizontal="left" vertical="center"/>
    </xf>
    <xf numFmtId="174" fontId="0" fillId="0" borderId="22" xfId="0" applyNumberFormat="1" applyBorder="1" applyAlignment="1">
      <alignment horizontal="center" vertical="center"/>
    </xf>
    <xf numFmtId="171" fontId="0" fillId="0" borderId="22" xfId="0" applyNumberFormat="1" applyBorder="1" applyAlignment="1">
      <alignment horizontal="center" vertical="center"/>
    </xf>
    <xf numFmtId="0" fontId="0" fillId="0" borderId="22" xfId="0" applyBorder="1" applyAlignment="1">
      <alignment horizontal="center" vertical="center"/>
    </xf>
    <xf numFmtId="0" fontId="0" fillId="6" borderId="34" xfId="0" applyFill="1" applyBorder="1" applyAlignment="1">
      <alignment horizontal="center"/>
    </xf>
    <xf numFmtId="0" fontId="0" fillId="6" borderId="35" xfId="0" applyFill="1" applyBorder="1" applyAlignment="1">
      <alignment horizontal="center"/>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5" fillId="0" borderId="0" xfId="0" applyFont="1" applyAlignment="1">
      <alignment horizontal="left" vertical="center" wrapText="1"/>
    </xf>
    <xf numFmtId="0" fontId="12" fillId="6" borderId="40" xfId="0" applyFont="1" applyFill="1" applyBorder="1" applyAlignment="1">
      <alignment horizontal="center"/>
    </xf>
    <xf numFmtId="0" fontId="12" fillId="6" borderId="41" xfId="0" applyFont="1" applyFill="1" applyBorder="1" applyAlignment="1">
      <alignment horizontal="center"/>
    </xf>
    <xf numFmtId="0" fontId="16" fillId="4" borderId="6" xfId="0" applyFont="1" applyFill="1" applyBorder="1" applyAlignment="1">
      <alignment horizontal="center" vertical="center" wrapText="1"/>
    </xf>
    <xf numFmtId="0" fontId="16" fillId="4" borderId="4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43" xfId="0" applyNumberFormat="1" applyFont="1" applyFill="1" applyBorder="1" applyAlignment="1">
      <alignment horizontal="center" vertical="center" wrapText="1"/>
    </xf>
    <xf numFmtId="1" fontId="17" fillId="0" borderId="15" xfId="0" applyNumberFormat="1" applyFont="1" applyFill="1" applyBorder="1" applyAlignment="1">
      <alignment horizontal="center" vertical="center"/>
    </xf>
    <xf numFmtId="1" fontId="17" fillId="0" borderId="14" xfId="0" applyNumberFormat="1" applyFont="1" applyFill="1" applyBorder="1" applyAlignment="1">
      <alignment horizontal="center" vertical="center"/>
    </xf>
    <xf numFmtId="1" fontId="17" fillId="3" borderId="12" xfId="0" applyNumberFormat="1" applyFont="1" applyFill="1" applyBorder="1" applyAlignment="1">
      <alignment horizontal="center" vertical="center"/>
    </xf>
    <xf numFmtId="1" fontId="17" fillId="3" borderId="11"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1" fontId="17" fillId="0" borderId="11" xfId="0" applyNumberFormat="1" applyFont="1" applyFill="1" applyBorder="1" applyAlignment="1">
      <alignment horizontal="center" vertical="center"/>
    </xf>
    <xf numFmtId="1" fontId="17" fillId="3" borderId="6" xfId="0" applyNumberFormat="1" applyFont="1" applyFill="1" applyBorder="1" applyAlignment="1">
      <alignment horizontal="center" vertical="center"/>
    </xf>
    <xf numFmtId="1" fontId="17" fillId="3" borderId="5" xfId="0" applyNumberFormat="1" applyFont="1" applyFill="1" applyBorder="1" applyAlignment="1">
      <alignment horizontal="center" vertical="center"/>
    </xf>
    <xf numFmtId="1" fontId="17" fillId="0" borderId="6" xfId="0" applyNumberFormat="1" applyFont="1" applyFill="1" applyBorder="1" applyAlignment="1">
      <alignment horizontal="center" vertical="center"/>
    </xf>
    <xf numFmtId="1" fontId="17" fillId="0" borderId="5" xfId="0" applyNumberFormat="1" applyFont="1" applyFill="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xf>
    <xf numFmtId="1" fontId="16" fillId="0" borderId="15" xfId="0" applyNumberFormat="1" applyFont="1" applyBorder="1" applyAlignment="1">
      <alignment horizontal="center" vertical="center"/>
    </xf>
    <xf numFmtId="1" fontId="16" fillId="0" borderId="14" xfId="0" applyNumberFormat="1" applyFont="1" applyBorder="1" applyAlignment="1">
      <alignment horizontal="center" vertical="center"/>
    </xf>
    <xf numFmtId="0" fontId="16" fillId="4" borderId="44" xfId="0" applyFont="1" applyFill="1" applyBorder="1" applyAlignment="1">
      <alignment horizontal="left" vertical="center"/>
    </xf>
    <xf numFmtId="0" fontId="16" fillId="4" borderId="5" xfId="0" applyFont="1" applyFill="1" applyBorder="1" applyAlignment="1">
      <alignment horizontal="left" vertical="center"/>
    </xf>
    <xf numFmtId="0" fontId="16" fillId="0" borderId="44" xfId="0" applyFont="1" applyBorder="1" applyAlignment="1">
      <alignment horizontal="left" vertical="center"/>
    </xf>
    <xf numFmtId="0" fontId="16" fillId="0" borderId="5" xfId="0" applyFont="1" applyBorder="1" applyAlignment="1">
      <alignment horizontal="left" vertical="center"/>
    </xf>
    <xf numFmtId="0" fontId="16" fillId="0" borderId="45" xfId="0" applyFont="1" applyBorder="1" applyAlignment="1">
      <alignment horizontal="left" vertical="center"/>
    </xf>
    <xf numFmtId="0" fontId="16" fillId="0" borderId="8" xfId="0" applyFont="1" applyBorder="1" applyAlignment="1">
      <alignment horizontal="left" vertical="center"/>
    </xf>
    <xf numFmtId="0" fontId="16" fillId="0" borderId="46" xfId="0" applyFont="1" applyBorder="1" applyAlignment="1">
      <alignment horizontal="left" vertical="center" indent="1"/>
    </xf>
    <xf numFmtId="0" fontId="16" fillId="0" borderId="11" xfId="0" applyFont="1" applyBorder="1" applyAlignment="1">
      <alignment horizontal="left" vertical="center" indent="1"/>
    </xf>
    <xf numFmtId="0" fontId="16" fillId="0" borderId="47" xfId="0" applyFont="1" applyBorder="1" applyAlignment="1">
      <alignment horizontal="left" vertical="center" indent="1"/>
    </xf>
    <xf numFmtId="0" fontId="16" fillId="0" borderId="14" xfId="0" applyFont="1" applyBorder="1" applyAlignment="1">
      <alignment horizontal="left" vertical="center" indent="1"/>
    </xf>
    <xf numFmtId="0" fontId="16" fillId="0" borderId="38" xfId="0" applyFont="1" applyBorder="1" applyAlignment="1">
      <alignment horizontal="left" vertical="center"/>
    </xf>
    <xf numFmtId="0" fontId="16" fillId="0" borderId="3" xfId="0" applyFont="1" applyBorder="1" applyAlignment="1">
      <alignment horizontal="lef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5" fillId="0" borderId="50" xfId="0" applyFont="1" applyBorder="1" applyAlignment="1">
      <alignment horizontal="left" vertical="top"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5" fillId="0" borderId="53" xfId="0" applyFont="1" applyBorder="1" applyAlignment="1">
      <alignment horizontal="left" vertical="top" wrapText="1"/>
    </xf>
    <xf numFmtId="0" fontId="5" fillId="0" borderId="0"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57" xfId="0" applyFont="1" applyBorder="1" applyAlignment="1">
      <alignment horizontal="left" vertical="top" wrapText="1"/>
    </xf>
    <xf numFmtId="0" fontId="5" fillId="0" borderId="0" xfId="0" applyFont="1" applyAlignment="1">
      <alignment horizontal="left" vertical="center" wrapText="1"/>
    </xf>
    <xf numFmtId="0" fontId="1" fillId="0" borderId="0" xfId="0" applyFont="1" applyAlignment="1">
      <alignment horizontal="left" vertical="center" wrapText="1"/>
    </xf>
    <xf numFmtId="0" fontId="1" fillId="5" borderId="0" xfId="0" applyFont="1" applyFill="1" applyAlignment="1">
      <alignment horizontal="center" vertical="center"/>
    </xf>
    <xf numFmtId="0" fontId="11" fillId="0" borderId="33"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37</xdr:row>
      <xdr:rowOff>152400</xdr:rowOff>
    </xdr:from>
    <xdr:to>
      <xdr:col>11</xdr:col>
      <xdr:colOff>0</xdr:colOff>
      <xdr:row>37</xdr:row>
      <xdr:rowOff>152400</xdr:rowOff>
    </xdr:to>
    <xdr:sp>
      <xdr:nvSpPr>
        <xdr:cNvPr id="1" name="Line 1"/>
        <xdr:cNvSpPr>
          <a:spLocks/>
        </xdr:cNvSpPr>
      </xdr:nvSpPr>
      <xdr:spPr>
        <a:xfrm flipH="1">
          <a:off x="8448675" y="15468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38</xdr:row>
      <xdr:rowOff>0</xdr:rowOff>
    </xdr:from>
    <xdr:to>
      <xdr:col>11</xdr:col>
      <xdr:colOff>0</xdr:colOff>
      <xdr:row>38</xdr:row>
      <xdr:rowOff>0</xdr:rowOff>
    </xdr:to>
    <xdr:sp>
      <xdr:nvSpPr>
        <xdr:cNvPr id="2" name="Line 2"/>
        <xdr:cNvSpPr>
          <a:spLocks/>
        </xdr:cNvSpPr>
      </xdr:nvSpPr>
      <xdr:spPr>
        <a:xfrm flipH="1">
          <a:off x="8448675" y="15478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37</xdr:row>
      <xdr:rowOff>152400</xdr:rowOff>
    </xdr:from>
    <xdr:to>
      <xdr:col>11</xdr:col>
      <xdr:colOff>0</xdr:colOff>
      <xdr:row>37</xdr:row>
      <xdr:rowOff>152400</xdr:rowOff>
    </xdr:to>
    <xdr:sp>
      <xdr:nvSpPr>
        <xdr:cNvPr id="3" name="Line 3"/>
        <xdr:cNvSpPr>
          <a:spLocks/>
        </xdr:cNvSpPr>
      </xdr:nvSpPr>
      <xdr:spPr>
        <a:xfrm flipH="1">
          <a:off x="8448675" y="154686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38</xdr:row>
      <xdr:rowOff>0</xdr:rowOff>
    </xdr:from>
    <xdr:to>
      <xdr:col>11</xdr:col>
      <xdr:colOff>0</xdr:colOff>
      <xdr:row>38</xdr:row>
      <xdr:rowOff>0</xdr:rowOff>
    </xdr:to>
    <xdr:sp>
      <xdr:nvSpPr>
        <xdr:cNvPr id="4" name="Line 4"/>
        <xdr:cNvSpPr>
          <a:spLocks/>
        </xdr:cNvSpPr>
      </xdr:nvSpPr>
      <xdr:spPr>
        <a:xfrm flipH="1">
          <a:off x="8448675" y="15478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37</xdr:row>
      <xdr:rowOff>152400</xdr:rowOff>
    </xdr:from>
    <xdr:to>
      <xdr:col>11</xdr:col>
      <xdr:colOff>0</xdr:colOff>
      <xdr:row>37</xdr:row>
      <xdr:rowOff>152400</xdr:rowOff>
    </xdr:to>
    <xdr:sp>
      <xdr:nvSpPr>
        <xdr:cNvPr id="1" name="Line 1"/>
        <xdr:cNvSpPr>
          <a:spLocks/>
        </xdr:cNvSpPr>
      </xdr:nvSpPr>
      <xdr:spPr>
        <a:xfrm flipH="1">
          <a:off x="8448675" y="15106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38</xdr:row>
      <xdr:rowOff>0</xdr:rowOff>
    </xdr:from>
    <xdr:to>
      <xdr:col>11</xdr:col>
      <xdr:colOff>0</xdr:colOff>
      <xdr:row>38</xdr:row>
      <xdr:rowOff>0</xdr:rowOff>
    </xdr:to>
    <xdr:sp>
      <xdr:nvSpPr>
        <xdr:cNvPr id="2" name="Line 2"/>
        <xdr:cNvSpPr>
          <a:spLocks/>
        </xdr:cNvSpPr>
      </xdr:nvSpPr>
      <xdr:spPr>
        <a:xfrm flipH="1">
          <a:off x="8448675" y="15116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37</xdr:row>
      <xdr:rowOff>152400</xdr:rowOff>
    </xdr:from>
    <xdr:to>
      <xdr:col>11</xdr:col>
      <xdr:colOff>0</xdr:colOff>
      <xdr:row>37</xdr:row>
      <xdr:rowOff>152400</xdr:rowOff>
    </xdr:to>
    <xdr:sp>
      <xdr:nvSpPr>
        <xdr:cNvPr id="3" name="Line 3"/>
        <xdr:cNvSpPr>
          <a:spLocks/>
        </xdr:cNvSpPr>
      </xdr:nvSpPr>
      <xdr:spPr>
        <a:xfrm flipH="1">
          <a:off x="8448675" y="15106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38</xdr:row>
      <xdr:rowOff>0</xdr:rowOff>
    </xdr:from>
    <xdr:to>
      <xdr:col>11</xdr:col>
      <xdr:colOff>0</xdr:colOff>
      <xdr:row>38</xdr:row>
      <xdr:rowOff>0</xdr:rowOff>
    </xdr:to>
    <xdr:sp>
      <xdr:nvSpPr>
        <xdr:cNvPr id="4" name="Line 4"/>
        <xdr:cNvSpPr>
          <a:spLocks/>
        </xdr:cNvSpPr>
      </xdr:nvSpPr>
      <xdr:spPr>
        <a:xfrm flipH="1">
          <a:off x="8448675" y="15116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304800</xdr:colOff>
      <xdr:row>1</xdr:row>
      <xdr:rowOff>0</xdr:rowOff>
    </xdr:from>
    <xdr:to>
      <xdr:col>14</xdr:col>
      <xdr:colOff>314325</xdr:colOff>
      <xdr:row>38</xdr:row>
      <xdr:rowOff>28575</xdr:rowOff>
    </xdr:to>
    <xdr:pic>
      <xdr:nvPicPr>
        <xdr:cNvPr id="1" name="Picture 5"/>
        <xdr:cNvPicPr preferRelativeResize="1">
          <a:picLocks noChangeAspect="1"/>
        </xdr:cNvPicPr>
      </xdr:nvPicPr>
      <xdr:blipFill>
        <a:blip r:embed="rId1"/>
        <a:stretch>
          <a:fillRect/>
        </a:stretch>
      </xdr:blipFill>
      <xdr:spPr>
        <a:xfrm>
          <a:off x="304800" y="161925"/>
          <a:ext cx="8543925" cy="6019800"/>
        </a:xfrm>
        <a:prstGeom prst="rect">
          <a:avLst/>
        </a:prstGeom>
        <a:noFill/>
        <a:ln w="9525" cmpd="sng">
          <a:solidFill>
            <a:srgbClr val="000000"/>
          </a:solidFill>
          <a:headEnd type="none"/>
          <a:tailEnd type="none"/>
        </a:ln>
      </xdr:spPr>
    </xdr:pic>
    <xdr:clientData/>
  </xdr:twoCellAnchor>
  <xdr:twoCellAnchor editAs="absolute">
    <xdr:from>
      <xdr:col>0</xdr:col>
      <xdr:colOff>304800</xdr:colOff>
      <xdr:row>38</xdr:row>
      <xdr:rowOff>38100</xdr:rowOff>
    </xdr:from>
    <xdr:to>
      <xdr:col>14</xdr:col>
      <xdr:colOff>314325</xdr:colOff>
      <xdr:row>75</xdr:row>
      <xdr:rowOff>47625</xdr:rowOff>
    </xdr:to>
    <xdr:pic>
      <xdr:nvPicPr>
        <xdr:cNvPr id="2" name="Picture 6"/>
        <xdr:cNvPicPr preferRelativeResize="1">
          <a:picLocks noChangeAspect="1"/>
        </xdr:cNvPicPr>
      </xdr:nvPicPr>
      <xdr:blipFill>
        <a:blip r:embed="rId2"/>
        <a:stretch>
          <a:fillRect/>
        </a:stretch>
      </xdr:blipFill>
      <xdr:spPr>
        <a:xfrm>
          <a:off x="304800" y="6191250"/>
          <a:ext cx="8543925" cy="6000750"/>
        </a:xfrm>
        <a:prstGeom prst="rect">
          <a:avLst/>
        </a:prstGeom>
        <a:noFill/>
        <a:ln w="9525" cmpd="sng">
          <a:solidFill>
            <a:srgbClr val="000000"/>
          </a:solidFill>
          <a:headEnd type="none"/>
          <a:tailEnd type="none"/>
        </a:ln>
      </xdr:spPr>
    </xdr:pic>
    <xdr:clientData/>
  </xdr:twoCellAnchor>
  <xdr:twoCellAnchor editAs="absolute">
    <xdr:from>
      <xdr:col>0</xdr:col>
      <xdr:colOff>304800</xdr:colOff>
      <xdr:row>75</xdr:row>
      <xdr:rowOff>57150</xdr:rowOff>
    </xdr:from>
    <xdr:to>
      <xdr:col>14</xdr:col>
      <xdr:colOff>314325</xdr:colOff>
      <xdr:row>112</xdr:row>
      <xdr:rowOff>76200</xdr:rowOff>
    </xdr:to>
    <xdr:pic>
      <xdr:nvPicPr>
        <xdr:cNvPr id="3" name="Picture 7"/>
        <xdr:cNvPicPr preferRelativeResize="1">
          <a:picLocks noChangeAspect="1"/>
        </xdr:cNvPicPr>
      </xdr:nvPicPr>
      <xdr:blipFill>
        <a:blip r:embed="rId3"/>
        <a:stretch>
          <a:fillRect/>
        </a:stretch>
      </xdr:blipFill>
      <xdr:spPr>
        <a:xfrm>
          <a:off x="304800" y="12201525"/>
          <a:ext cx="8543925" cy="6010275"/>
        </a:xfrm>
        <a:prstGeom prst="rect">
          <a:avLst/>
        </a:prstGeom>
        <a:noFill/>
        <a:ln w="9525" cmpd="sng">
          <a:solidFill>
            <a:srgbClr val="000000"/>
          </a:solidFill>
          <a:headEnd type="none"/>
          <a:tailEnd type="none"/>
        </a:ln>
      </xdr:spPr>
    </xdr:pic>
    <xdr:clientData/>
  </xdr:twoCellAnchor>
  <xdr:twoCellAnchor editAs="absolute">
    <xdr:from>
      <xdr:col>0</xdr:col>
      <xdr:colOff>304800</xdr:colOff>
      <xdr:row>112</xdr:row>
      <xdr:rowOff>85725</xdr:rowOff>
    </xdr:from>
    <xdr:to>
      <xdr:col>14</xdr:col>
      <xdr:colOff>314325</xdr:colOff>
      <xdr:row>149</xdr:row>
      <xdr:rowOff>104775</xdr:rowOff>
    </xdr:to>
    <xdr:pic>
      <xdr:nvPicPr>
        <xdr:cNvPr id="4" name="Picture 9"/>
        <xdr:cNvPicPr preferRelativeResize="1">
          <a:picLocks noChangeAspect="1"/>
        </xdr:cNvPicPr>
      </xdr:nvPicPr>
      <xdr:blipFill>
        <a:blip r:embed="rId4"/>
        <a:stretch>
          <a:fillRect/>
        </a:stretch>
      </xdr:blipFill>
      <xdr:spPr>
        <a:xfrm>
          <a:off x="304800" y="18221325"/>
          <a:ext cx="8543925" cy="6010275"/>
        </a:xfrm>
        <a:prstGeom prst="rect">
          <a:avLst/>
        </a:prstGeom>
        <a:no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xdr:row>
      <xdr:rowOff>0</xdr:rowOff>
    </xdr:from>
    <xdr:to>
      <xdr:col>14</xdr:col>
      <xdr:colOff>314325</xdr:colOff>
      <xdr:row>38</xdr:row>
      <xdr:rowOff>0</xdr:rowOff>
    </xdr:to>
    <xdr:pic>
      <xdr:nvPicPr>
        <xdr:cNvPr id="1" name="Picture 4"/>
        <xdr:cNvPicPr preferRelativeResize="1">
          <a:picLocks noChangeAspect="1"/>
        </xdr:cNvPicPr>
      </xdr:nvPicPr>
      <xdr:blipFill>
        <a:blip r:embed="rId1"/>
        <a:stretch>
          <a:fillRect/>
        </a:stretch>
      </xdr:blipFill>
      <xdr:spPr>
        <a:xfrm>
          <a:off x="323850" y="161925"/>
          <a:ext cx="8524875" cy="5991225"/>
        </a:xfrm>
        <a:prstGeom prst="rect">
          <a:avLst/>
        </a:prstGeom>
        <a:noFill/>
        <a:ln w="9525" cmpd="sng">
          <a:solidFill>
            <a:srgbClr val="000000"/>
          </a:solidFill>
          <a:headEnd type="none"/>
          <a:tailEnd type="none"/>
        </a:ln>
      </xdr:spPr>
    </xdr:pic>
    <xdr:clientData/>
  </xdr:twoCellAnchor>
  <xdr:twoCellAnchor editAs="oneCell">
    <xdr:from>
      <xdr:col>0</xdr:col>
      <xdr:colOff>323850</xdr:colOff>
      <xdr:row>38</xdr:row>
      <xdr:rowOff>0</xdr:rowOff>
    </xdr:from>
    <xdr:to>
      <xdr:col>14</xdr:col>
      <xdr:colOff>314325</xdr:colOff>
      <xdr:row>75</xdr:row>
      <xdr:rowOff>19050</xdr:rowOff>
    </xdr:to>
    <xdr:pic>
      <xdr:nvPicPr>
        <xdr:cNvPr id="2" name="Picture 5"/>
        <xdr:cNvPicPr preferRelativeResize="1">
          <a:picLocks noChangeAspect="1"/>
        </xdr:cNvPicPr>
      </xdr:nvPicPr>
      <xdr:blipFill>
        <a:blip r:embed="rId2"/>
        <a:stretch>
          <a:fillRect/>
        </a:stretch>
      </xdr:blipFill>
      <xdr:spPr>
        <a:xfrm>
          <a:off x="323850" y="6153150"/>
          <a:ext cx="8524875" cy="6010275"/>
        </a:xfrm>
        <a:prstGeom prst="rect">
          <a:avLst/>
        </a:prstGeom>
        <a:noFill/>
        <a:ln w="9525" cmpd="sng">
          <a:solidFill>
            <a:srgbClr val="000000"/>
          </a:solidFill>
          <a:headEnd type="none"/>
          <a:tailEnd type="none"/>
        </a:ln>
      </xdr:spPr>
    </xdr:pic>
    <xdr:clientData/>
  </xdr:twoCellAnchor>
  <xdr:twoCellAnchor editAs="oneCell">
    <xdr:from>
      <xdr:col>0</xdr:col>
      <xdr:colOff>323850</xdr:colOff>
      <xdr:row>75</xdr:row>
      <xdr:rowOff>28575</xdr:rowOff>
    </xdr:from>
    <xdr:to>
      <xdr:col>14</xdr:col>
      <xdr:colOff>314325</xdr:colOff>
      <xdr:row>112</xdr:row>
      <xdr:rowOff>47625</xdr:rowOff>
    </xdr:to>
    <xdr:pic>
      <xdr:nvPicPr>
        <xdr:cNvPr id="3" name="Picture 6"/>
        <xdr:cNvPicPr preferRelativeResize="1">
          <a:picLocks noChangeAspect="1"/>
        </xdr:cNvPicPr>
      </xdr:nvPicPr>
      <xdr:blipFill>
        <a:blip r:embed="rId3"/>
        <a:stretch>
          <a:fillRect/>
        </a:stretch>
      </xdr:blipFill>
      <xdr:spPr>
        <a:xfrm>
          <a:off x="323850" y="12172950"/>
          <a:ext cx="8524875" cy="6010275"/>
        </a:xfrm>
        <a:prstGeom prst="rect">
          <a:avLst/>
        </a:prstGeom>
        <a:noFill/>
        <a:ln w="9525" cmpd="sng">
          <a:solidFill>
            <a:srgbClr val="000000"/>
          </a:solidFill>
          <a:headEnd type="none"/>
          <a:tailEnd type="none"/>
        </a:ln>
      </xdr:spPr>
    </xdr:pic>
    <xdr:clientData/>
  </xdr:twoCellAnchor>
  <xdr:twoCellAnchor editAs="oneCell">
    <xdr:from>
      <xdr:col>0</xdr:col>
      <xdr:colOff>323850</xdr:colOff>
      <xdr:row>112</xdr:row>
      <xdr:rowOff>57150</xdr:rowOff>
    </xdr:from>
    <xdr:to>
      <xdr:col>14</xdr:col>
      <xdr:colOff>314325</xdr:colOff>
      <xdr:row>149</xdr:row>
      <xdr:rowOff>85725</xdr:rowOff>
    </xdr:to>
    <xdr:pic>
      <xdr:nvPicPr>
        <xdr:cNvPr id="4" name="Picture 7"/>
        <xdr:cNvPicPr preferRelativeResize="1">
          <a:picLocks noChangeAspect="1"/>
        </xdr:cNvPicPr>
      </xdr:nvPicPr>
      <xdr:blipFill>
        <a:blip r:embed="rId4"/>
        <a:stretch>
          <a:fillRect/>
        </a:stretch>
      </xdr:blipFill>
      <xdr:spPr>
        <a:xfrm>
          <a:off x="323850" y="18192750"/>
          <a:ext cx="8524875" cy="6019800"/>
        </a:xfrm>
        <a:prstGeom prst="rect">
          <a:avLst/>
        </a:prstGeom>
        <a:no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dsf00d03\quality\Active\(04)%20Project%20Reports\Annual%20Reports\2011%20Annual%20Report\Interim%20Output\SSCA_2011_National_Report_tables_and_charts_REVISED_Aug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avidm13\My%20Documents\SSCA_2011_National_Report_tables_and_cha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of Tables &amp; Charts"/>
      <sheetName val="Table 1"/>
      <sheetName val="Table 2"/>
      <sheetName val="Table 3"/>
      <sheetName val="Table 4"/>
      <sheetName val="Table 5"/>
      <sheetName val="Table 6"/>
      <sheetName val="Table 7"/>
      <sheetName val="Table 8"/>
      <sheetName val="Chart 1"/>
      <sheetName val="Chart 2"/>
      <sheetName val="Chart 3"/>
      <sheetName val="Chart 4"/>
      <sheetName val="Chart 5"/>
      <sheetName val="Chart 6"/>
      <sheetName val="Chart 7"/>
      <sheetName val="Chart 8"/>
      <sheetName val="Chart 9"/>
      <sheetName val="Chart 10"/>
      <sheetName val="Chart 11"/>
    </sheetNames>
    <sheetDataSet>
      <sheetData sheetId="12">
        <row r="39">
          <cell r="C39" t="str">
            <v>Aberdeen Royal Infirmary</v>
          </cell>
          <cell r="D39">
            <v>59.3192868719611</v>
          </cell>
          <cell r="E39" t="str">
            <v>55 - 63</v>
          </cell>
          <cell r="F39">
            <v>68.23338735818476</v>
          </cell>
        </row>
        <row r="40">
          <cell r="C40" t="str">
            <v>Dr Gray's Hospital</v>
          </cell>
          <cell r="D40">
            <v>20</v>
          </cell>
          <cell r="E40" t="str">
            <v>13 - 30</v>
          </cell>
          <cell r="F40">
            <v>23.52941176470588</v>
          </cell>
        </row>
        <row r="41">
          <cell r="C41" t="str">
            <v>Ninewells</v>
          </cell>
          <cell r="D41">
            <v>43.28358208955223</v>
          </cell>
          <cell r="E41" t="str">
            <v>39 - 48</v>
          </cell>
          <cell r="F41">
            <v>81.8407960199005</v>
          </cell>
        </row>
        <row r="42">
          <cell r="C42" t="str">
            <v>Perth Royal Infirmary</v>
          </cell>
          <cell r="D42">
            <v>35.92233009708738</v>
          </cell>
          <cell r="E42" t="str">
            <v>30 - 43</v>
          </cell>
          <cell r="F42">
            <v>69.90291262135922</v>
          </cell>
        </row>
        <row r="43">
          <cell r="C43" t="str">
            <v>Royal Infirmary Edinburgh</v>
          </cell>
          <cell r="D43">
            <v>25.53606237816764</v>
          </cell>
          <cell r="E43" t="str">
            <v>22 - 29</v>
          </cell>
          <cell r="F43">
            <v>63.35282651072125</v>
          </cell>
        </row>
        <row r="44">
          <cell r="C44" t="str">
            <v>St Johns Hospital</v>
          </cell>
          <cell r="D44">
            <v>28.191489361702125</v>
          </cell>
          <cell r="E44" t="str">
            <v>22 - 35</v>
          </cell>
          <cell r="F44">
            <v>57.97872340425532</v>
          </cell>
        </row>
        <row r="45">
          <cell r="C45" t="str">
            <v>Western General Hospital</v>
          </cell>
          <cell r="D45">
            <v>40.308370044052865</v>
          </cell>
          <cell r="E45" t="str">
            <v>36 - 45</v>
          </cell>
          <cell r="F45">
            <v>69.8237885462555</v>
          </cell>
        </row>
        <row r="46">
          <cell r="C46" t="str">
            <v>Royal Infirmary Glasgow</v>
          </cell>
          <cell r="D46">
            <v>26.791277258566975</v>
          </cell>
          <cell r="E46" t="str">
            <v>22 - 32</v>
          </cell>
          <cell r="F46">
            <v>64.797507788162</v>
          </cell>
        </row>
        <row r="47">
          <cell r="C47" t="str">
            <v>Stobhill Hospital</v>
          </cell>
          <cell r="D47">
            <v>23.03921568627451</v>
          </cell>
          <cell r="E47" t="str">
            <v>18 - 29</v>
          </cell>
          <cell r="F47">
            <v>60.29411764705882</v>
          </cell>
        </row>
        <row r="48">
          <cell r="C48" t="str">
            <v>Western Infirmary Glasgow</v>
          </cell>
          <cell r="D48">
            <v>57.70020533880903</v>
          </cell>
          <cell r="E48" t="str">
            <v>53 - 62</v>
          </cell>
          <cell r="F48">
            <v>74.53798767967146</v>
          </cell>
        </row>
        <row r="49">
          <cell r="C49" t="str">
            <v>Southern General Hospital</v>
          </cell>
          <cell r="D49">
            <v>63.45177664974619</v>
          </cell>
          <cell r="E49" t="str">
            <v>59 - 67</v>
          </cell>
          <cell r="F49">
            <v>69.54314720812182</v>
          </cell>
        </row>
        <row r="50">
          <cell r="C50" t="str">
            <v>Inverclyde Royal Hospital</v>
          </cell>
          <cell r="D50">
            <v>12.669683257918551</v>
          </cell>
          <cell r="E50" t="str">
            <v>9 - 18</v>
          </cell>
          <cell r="F50">
            <v>27.149321266968325</v>
          </cell>
        </row>
        <row r="51">
          <cell r="C51" t="str">
            <v>Royal Alexandra Hospital</v>
          </cell>
          <cell r="D51">
            <v>24.9211356466877</v>
          </cell>
          <cell r="E51" t="str">
            <v>20 - 30</v>
          </cell>
          <cell r="F51">
            <v>53.31230283911672</v>
          </cell>
        </row>
        <row r="52">
          <cell r="C52" t="str">
            <v>Vale of Leven Hospital</v>
          </cell>
          <cell r="D52">
            <v>3.125</v>
          </cell>
          <cell r="E52" t="str">
            <v>1 - 11</v>
          </cell>
          <cell r="F52">
            <v>25</v>
          </cell>
        </row>
        <row r="53">
          <cell r="C53" t="str">
            <v>Ayr Hospital</v>
          </cell>
          <cell r="D53">
            <v>73.95498392282958</v>
          </cell>
          <cell r="E53" t="str">
            <v>69 - 79</v>
          </cell>
          <cell r="F53">
            <v>89.71061093247589</v>
          </cell>
        </row>
        <row r="54">
          <cell r="C54" t="str">
            <v>Crosshouse Hospital</v>
          </cell>
          <cell r="D54">
            <v>75</v>
          </cell>
          <cell r="E54" t="str">
            <v>70 - 79</v>
          </cell>
          <cell r="F54">
            <v>86.36363636363636</v>
          </cell>
        </row>
        <row r="55">
          <cell r="C55" t="str">
            <v>Hairmyres Hospital</v>
          </cell>
          <cell r="D55">
            <v>50.18050541516246</v>
          </cell>
          <cell r="E55" t="str">
            <v>44 - 56</v>
          </cell>
          <cell r="F55">
            <v>75.09025270758123</v>
          </cell>
        </row>
        <row r="56">
          <cell r="C56" t="str">
            <v>Monklands Hospital</v>
          </cell>
          <cell r="D56">
            <v>50.32258064516129</v>
          </cell>
          <cell r="E56" t="str">
            <v>45 - 56</v>
          </cell>
          <cell r="F56">
            <v>82.58064516129032</v>
          </cell>
        </row>
        <row r="57">
          <cell r="C57" t="str">
            <v>Wishaw General Hospital</v>
          </cell>
          <cell r="D57">
            <v>36.391437308868504</v>
          </cell>
          <cell r="E57" t="str">
            <v>31 - 42</v>
          </cell>
          <cell r="F57">
            <v>76.14678899082568</v>
          </cell>
        </row>
        <row r="58">
          <cell r="C58" t="str">
            <v>Forth Valley</v>
          </cell>
          <cell r="D58">
            <v>15.425531914893616</v>
          </cell>
          <cell r="E58" t="str">
            <v>13 - 19</v>
          </cell>
          <cell r="F58">
            <v>38.652482269503544</v>
          </cell>
        </row>
        <row r="59">
          <cell r="C59" t="str">
            <v>Borders General Hospital</v>
          </cell>
          <cell r="D59">
            <v>31.40495867768595</v>
          </cell>
          <cell r="E59" t="str">
            <v>26 - 38</v>
          </cell>
          <cell r="F59">
            <v>59.50413223140496</v>
          </cell>
        </row>
        <row r="60">
          <cell r="C60" t="str">
            <v>Dumfries &amp; Galloway Royal</v>
          </cell>
          <cell r="D60">
            <v>28.193832599118945</v>
          </cell>
          <cell r="E60" t="str">
            <v>23 - 34</v>
          </cell>
          <cell r="F60">
            <v>60.352422907488986</v>
          </cell>
        </row>
        <row r="61">
          <cell r="C61" t="str">
            <v>Galloway Community Hospital</v>
          </cell>
          <cell r="D61">
            <v>97.05882352941177</v>
          </cell>
          <cell r="E61" t="str">
            <v>85 - 99</v>
          </cell>
          <cell r="F61">
            <v>97.05882352941177</v>
          </cell>
        </row>
        <row r="62">
          <cell r="C62" t="str">
            <v>Raigmore Hospital</v>
          </cell>
          <cell r="D62">
            <v>8.89487870619946</v>
          </cell>
          <cell r="E62" t="str">
            <v>6 - 12</v>
          </cell>
          <cell r="F62">
            <v>27.22371967654987</v>
          </cell>
        </row>
        <row r="63">
          <cell r="C63" t="str">
            <v>Lorn &amp; Islands Hospital</v>
          </cell>
          <cell r="D63">
            <v>78.78787878787878</v>
          </cell>
          <cell r="E63" t="str">
            <v>62 - 89</v>
          </cell>
          <cell r="F63">
            <v>78.78787878787878</v>
          </cell>
        </row>
        <row r="64">
          <cell r="C64" t="str">
            <v>Belford Hospital</v>
          </cell>
          <cell r="D64">
            <v>0</v>
          </cell>
          <cell r="E64" t="str">
            <v/>
          </cell>
          <cell r="F64">
            <v>0</v>
          </cell>
        </row>
        <row r="65">
          <cell r="C65" t="str">
            <v>Caithness Hospital</v>
          </cell>
          <cell r="D65">
            <v>0</v>
          </cell>
          <cell r="E65" t="str">
            <v/>
          </cell>
          <cell r="F65">
            <v>0</v>
          </cell>
        </row>
        <row r="66">
          <cell r="C66" t="str">
            <v>Orkney</v>
          </cell>
          <cell r="D66">
            <v>30</v>
          </cell>
          <cell r="E66" t="str">
            <v>18 - 45</v>
          </cell>
          <cell r="F66">
            <v>52.5</v>
          </cell>
        </row>
        <row r="67">
          <cell r="C67" t="str">
            <v>Shetland</v>
          </cell>
          <cell r="D67">
            <v>2.0408163265306123</v>
          </cell>
          <cell r="E67" t="str">
            <v>0 - 11</v>
          </cell>
          <cell r="F67">
            <v>2.0408163265306123</v>
          </cell>
        </row>
        <row r="68">
          <cell r="C68" t="str">
            <v>Western Isles</v>
          </cell>
          <cell r="D68">
            <v>62.5</v>
          </cell>
          <cell r="E68" t="str">
            <v>47 - 76</v>
          </cell>
          <cell r="F68">
            <v>77.5</v>
          </cell>
        </row>
        <row r="69">
          <cell r="C69" t="str">
            <v>Queen Margaret Hospital</v>
          </cell>
          <cell r="D69">
            <v>24.242424242424242</v>
          </cell>
          <cell r="E69" t="str">
            <v>19 - 30</v>
          </cell>
          <cell r="F69">
            <v>54.97835497835498</v>
          </cell>
        </row>
        <row r="70">
          <cell r="C70" t="str">
            <v>Victoria Hospital Kirkcaldy</v>
          </cell>
          <cell r="D70">
            <v>39.261744966442954</v>
          </cell>
          <cell r="E70" t="str">
            <v>34 - 45</v>
          </cell>
          <cell r="F70">
            <v>67.4496644295302</v>
          </cell>
        </row>
        <row r="71">
          <cell r="C71" t="str">
            <v>Scotland</v>
          </cell>
          <cell r="D71">
            <v>39.41364227450053</v>
          </cell>
          <cell r="E71" t="str">
            <v>38 - 40</v>
          </cell>
          <cell r="F71">
            <v>63.25806832958979</v>
          </cell>
        </row>
      </sheetData>
      <sheetData sheetId="13">
        <row r="37">
          <cell r="C37" t="str">
            <v>Aberdeen Royal Infirmary</v>
          </cell>
          <cell r="D37">
            <v>52.51215559157212</v>
          </cell>
        </row>
        <row r="38">
          <cell r="C38" t="str">
            <v>Dr Gray's Hospital</v>
          </cell>
          <cell r="D38">
            <v>47.05882352941176</v>
          </cell>
        </row>
        <row r="39">
          <cell r="C39" t="str">
            <v>Ninewells</v>
          </cell>
          <cell r="D39">
            <v>69.65174129353234</v>
          </cell>
        </row>
        <row r="40">
          <cell r="C40" t="str">
            <v>Perth Royal Infirmary</v>
          </cell>
          <cell r="D40">
            <v>73.30097087378641</v>
          </cell>
        </row>
        <row r="41">
          <cell r="C41" t="str">
            <v>Royal Infirmary Edinburgh</v>
          </cell>
          <cell r="D41">
            <v>52.046783625730995</v>
          </cell>
        </row>
        <row r="42">
          <cell r="C42" t="str">
            <v>St Johns Hospital</v>
          </cell>
          <cell r="D42">
            <v>62.76595744680851</v>
          </cell>
        </row>
        <row r="43">
          <cell r="C43" t="str">
            <v>Western General Hospital</v>
          </cell>
          <cell r="D43">
            <v>62.55506607929515</v>
          </cell>
        </row>
        <row r="44">
          <cell r="C44" t="str">
            <v>Royal Infirmary Glasgow</v>
          </cell>
          <cell r="D44">
            <v>68.84735202492212</v>
          </cell>
        </row>
        <row r="45">
          <cell r="C45" t="str">
            <v>Stobhill Hospital</v>
          </cell>
          <cell r="D45">
            <v>59.80392156862745</v>
          </cell>
        </row>
        <row r="46">
          <cell r="C46" t="str">
            <v>Western Infirmary Glasgow</v>
          </cell>
          <cell r="D46">
            <v>61.80698151950719</v>
          </cell>
        </row>
        <row r="47">
          <cell r="C47" t="str">
            <v>Southern General Hospital</v>
          </cell>
          <cell r="D47">
            <v>73.26565143824027</v>
          </cell>
        </row>
        <row r="48">
          <cell r="C48" t="str">
            <v>Inverclyde Royal Hospital</v>
          </cell>
          <cell r="D48">
            <v>48.86877828054298</v>
          </cell>
        </row>
        <row r="49">
          <cell r="C49" t="str">
            <v>Royal Alexandra Hospital</v>
          </cell>
          <cell r="D49">
            <v>23.34384858044164</v>
          </cell>
        </row>
        <row r="50">
          <cell r="C50" t="str">
            <v>Vale of Leven Hospital</v>
          </cell>
          <cell r="D50">
            <v>20.3125</v>
          </cell>
        </row>
        <row r="51">
          <cell r="C51" t="str">
            <v>Ayr Hospital</v>
          </cell>
          <cell r="D51">
            <v>77.491961414791</v>
          </cell>
        </row>
        <row r="52">
          <cell r="C52" t="str">
            <v>Crosshouse Hospital</v>
          </cell>
          <cell r="D52">
            <v>77.55681818181817</v>
          </cell>
        </row>
        <row r="53">
          <cell r="C53" t="str">
            <v>Hairmyres Hospital</v>
          </cell>
          <cell r="D53">
            <v>68.59205776173285</v>
          </cell>
        </row>
        <row r="54">
          <cell r="C54" t="str">
            <v>Monklands Hospital</v>
          </cell>
          <cell r="D54">
            <v>67.41935483870968</v>
          </cell>
        </row>
        <row r="55">
          <cell r="C55" t="str">
            <v>Wishaw General Hospital</v>
          </cell>
          <cell r="D55">
            <v>74.92354740061162</v>
          </cell>
        </row>
        <row r="56">
          <cell r="C56" t="str">
            <v>Forth Valley</v>
          </cell>
          <cell r="D56">
            <v>39.8936170212766</v>
          </cell>
        </row>
        <row r="57">
          <cell r="C57" t="str">
            <v>Borders General Hospital</v>
          </cell>
          <cell r="D57">
            <v>71.48760330578511</v>
          </cell>
        </row>
        <row r="58">
          <cell r="C58" t="str">
            <v>Dumfries &amp; Galloway Royal</v>
          </cell>
          <cell r="D58">
            <v>64.75770925110133</v>
          </cell>
        </row>
        <row r="59">
          <cell r="C59" t="str">
            <v>Galloway Community Hospital</v>
          </cell>
          <cell r="D59">
            <v>64.70588235294117</v>
          </cell>
        </row>
        <row r="60">
          <cell r="C60" t="str">
            <v>Raigmore Hospital</v>
          </cell>
          <cell r="D60">
            <v>53.908355795148246</v>
          </cell>
        </row>
        <row r="61">
          <cell r="C61" t="str">
            <v>Lorn &amp; Islands Hospital</v>
          </cell>
          <cell r="D61">
            <v>90.9090909090909</v>
          </cell>
        </row>
        <row r="62">
          <cell r="C62" t="str">
            <v>Belford Hospital</v>
          </cell>
          <cell r="D62">
            <v>69.56521739130434</v>
          </cell>
        </row>
        <row r="63">
          <cell r="C63" t="str">
            <v>Caithness Hospital</v>
          </cell>
          <cell r="D63">
            <v>83.33333333333334</v>
          </cell>
        </row>
        <row r="64">
          <cell r="C64" t="str">
            <v>Orkney</v>
          </cell>
          <cell r="D64">
            <v>55.00000000000001</v>
          </cell>
        </row>
        <row r="65">
          <cell r="C65" t="str">
            <v>Shetland</v>
          </cell>
          <cell r="D65">
            <v>77.55102040816327</v>
          </cell>
        </row>
        <row r="66">
          <cell r="C66" t="str">
            <v>Western Isles</v>
          </cell>
          <cell r="D66">
            <v>72.5</v>
          </cell>
        </row>
        <row r="67">
          <cell r="C67" t="str">
            <v>Queen Margaret Hospital</v>
          </cell>
          <cell r="D67">
            <v>52.81385281385281</v>
          </cell>
        </row>
        <row r="68">
          <cell r="C68" t="str">
            <v>Victoria Hospital Kirkcaldy</v>
          </cell>
          <cell r="D68">
            <v>65.43624161073825</v>
          </cell>
        </row>
        <row r="69">
          <cell r="C69" t="str">
            <v>Scotland</v>
          </cell>
          <cell r="D69">
            <v>61.03558340229341</v>
          </cell>
        </row>
      </sheetData>
      <sheetData sheetId="14">
        <row r="38">
          <cell r="C38" t="str">
            <v>Aberdeen Royal Infirmary</v>
          </cell>
          <cell r="D38">
            <v>46.029173419773095</v>
          </cell>
        </row>
        <row r="39">
          <cell r="C39" t="str">
            <v>Dr Gray's Hospital</v>
          </cell>
          <cell r="D39">
            <v>62.35294117647059</v>
          </cell>
        </row>
        <row r="40">
          <cell r="C40" t="str">
            <v>Ninewells</v>
          </cell>
          <cell r="D40">
            <v>47.51243781094527</v>
          </cell>
        </row>
        <row r="41">
          <cell r="C41" t="str">
            <v>Perth Royal Infirmary</v>
          </cell>
          <cell r="D41">
            <v>49.51456310679612</v>
          </cell>
        </row>
        <row r="42">
          <cell r="C42" t="str">
            <v>Royal Infirmary Edinburgh</v>
          </cell>
          <cell r="D42">
            <v>71.73489278752436</v>
          </cell>
        </row>
        <row r="43">
          <cell r="C43" t="str">
            <v>St Johns Hospital</v>
          </cell>
          <cell r="D43">
            <v>63.297872340425535</v>
          </cell>
        </row>
        <row r="44">
          <cell r="C44" t="str">
            <v>Western General Hospital</v>
          </cell>
          <cell r="D44">
            <v>68.5022026431718</v>
          </cell>
        </row>
        <row r="45">
          <cell r="C45" t="str">
            <v>Royal Infirmary Glasgow</v>
          </cell>
          <cell r="D45">
            <v>51.09034267912772</v>
          </cell>
        </row>
        <row r="46">
          <cell r="C46" t="str">
            <v>Stobhill Hospital</v>
          </cell>
          <cell r="D46">
            <v>29.411764705882355</v>
          </cell>
        </row>
        <row r="47">
          <cell r="C47" t="str">
            <v>Western Infirmary Glasgow</v>
          </cell>
          <cell r="D47">
            <v>72.68993839835728</v>
          </cell>
        </row>
        <row r="48">
          <cell r="C48" t="str">
            <v>Southern General Hospital</v>
          </cell>
          <cell r="D48">
            <v>61.59052453468698</v>
          </cell>
        </row>
        <row r="49">
          <cell r="C49" t="str">
            <v>Inverclyde Royal Hospital</v>
          </cell>
          <cell r="D49">
            <v>31.221719457013574</v>
          </cell>
        </row>
        <row r="50">
          <cell r="C50" t="str">
            <v>Royal Alexandra Hospital</v>
          </cell>
          <cell r="D50">
            <v>29.96845425867508</v>
          </cell>
        </row>
        <row r="51">
          <cell r="C51" t="str">
            <v>Vale of Leven Hospital</v>
          </cell>
          <cell r="D51">
            <v>39.0625</v>
          </cell>
        </row>
        <row r="52">
          <cell r="C52" t="str">
            <v>Ayr Hospital</v>
          </cell>
          <cell r="D52">
            <v>26.688102893890676</v>
          </cell>
        </row>
        <row r="53">
          <cell r="C53" t="str">
            <v>Crosshouse Hospital</v>
          </cell>
          <cell r="D53">
            <v>33.23863636363637</v>
          </cell>
        </row>
        <row r="54">
          <cell r="C54" t="str">
            <v>Hairmyres Hospital</v>
          </cell>
          <cell r="D54">
            <v>55.23465703971119</v>
          </cell>
        </row>
        <row r="55">
          <cell r="C55" t="str">
            <v>Monklands Hospital</v>
          </cell>
          <cell r="D55">
            <v>47.41935483870968</v>
          </cell>
        </row>
        <row r="56">
          <cell r="C56" t="str">
            <v>Wishaw General Hospital</v>
          </cell>
          <cell r="D56">
            <v>52.293577981651374</v>
          </cell>
        </row>
        <row r="57">
          <cell r="C57" t="str">
            <v>Forth Valley</v>
          </cell>
          <cell r="D57">
            <v>55.49645390070922</v>
          </cell>
        </row>
        <row r="58">
          <cell r="C58" t="str">
            <v>Borders General Hospital</v>
          </cell>
          <cell r="D58">
            <v>69.00826446280992</v>
          </cell>
        </row>
        <row r="59">
          <cell r="C59" t="str">
            <v>Dumfries &amp; Galloway Royal</v>
          </cell>
          <cell r="D59">
            <v>48.89867841409692</v>
          </cell>
        </row>
        <row r="60">
          <cell r="C60" t="str">
            <v>Galloway Community Hospital</v>
          </cell>
          <cell r="D60">
            <v>73.52941176470588</v>
          </cell>
        </row>
        <row r="61">
          <cell r="C61" t="str">
            <v>Raigmore Hospital</v>
          </cell>
          <cell r="D61">
            <v>49.32614555256065</v>
          </cell>
        </row>
        <row r="62">
          <cell r="C62" t="str">
            <v>Lorn &amp; Islands Hospital</v>
          </cell>
          <cell r="D62">
            <v>30.303030303030305</v>
          </cell>
        </row>
        <row r="63">
          <cell r="C63" t="str">
            <v>Belford Hospital</v>
          </cell>
          <cell r="D63">
            <v>60.86956521739131</v>
          </cell>
        </row>
        <row r="64">
          <cell r="C64" t="str">
            <v>Caithness Hospital</v>
          </cell>
          <cell r="D64">
            <v>60</v>
          </cell>
        </row>
        <row r="65">
          <cell r="C65" t="str">
            <v>Orkney</v>
          </cell>
          <cell r="D65">
            <v>12.5</v>
          </cell>
        </row>
        <row r="66">
          <cell r="C66" t="str">
            <v>Shetland</v>
          </cell>
          <cell r="D66">
            <v>22.448979591836736</v>
          </cell>
        </row>
        <row r="67">
          <cell r="C67" t="str">
            <v>Western Isles</v>
          </cell>
          <cell r="D67">
            <v>67.5</v>
          </cell>
        </row>
        <row r="68">
          <cell r="C68" t="str">
            <v>Queen Margaret Hospital</v>
          </cell>
          <cell r="D68">
            <v>54.97835497835498</v>
          </cell>
        </row>
        <row r="69">
          <cell r="C69" t="str">
            <v>Victoria Hospital Kirkcaldy</v>
          </cell>
          <cell r="D69">
            <v>57.38255033557047</v>
          </cell>
        </row>
        <row r="70">
          <cell r="C70" t="str">
            <v>Scotland</v>
          </cell>
          <cell r="D70">
            <v>52.37025653150491</v>
          </cell>
        </row>
      </sheetData>
      <sheetData sheetId="16">
        <row r="37">
          <cell r="C37" t="str">
            <v>Aberdeen Royal Infirmary</v>
          </cell>
          <cell r="D37">
            <v>44.528301886792455</v>
          </cell>
          <cell r="E37" t="str">
            <v>40 - 49</v>
          </cell>
          <cell r="F37">
            <v>76.0377358490566</v>
          </cell>
        </row>
        <row r="38">
          <cell r="C38" t="str">
            <v>Dr Gray's Hospital</v>
          </cell>
          <cell r="D38">
            <v>37.83783783783784</v>
          </cell>
          <cell r="E38" t="str">
            <v>28 - 49</v>
          </cell>
          <cell r="F38">
            <v>72.97297297297297</v>
          </cell>
        </row>
        <row r="39">
          <cell r="C39" t="str">
            <v>Ninewells</v>
          </cell>
          <cell r="D39">
            <v>43.0939226519337</v>
          </cell>
          <cell r="E39" t="str">
            <v>38 - 48</v>
          </cell>
          <cell r="F39">
            <v>80.66298342541437</v>
          </cell>
        </row>
        <row r="40">
          <cell r="C40" t="str">
            <v>Perth Royal Infirmary</v>
          </cell>
          <cell r="D40">
            <v>30.102040816326532</v>
          </cell>
          <cell r="E40" t="str">
            <v>24 - 37</v>
          </cell>
          <cell r="F40">
            <v>72.44897959183673</v>
          </cell>
        </row>
        <row r="41">
          <cell r="C41" t="str">
            <v>Royal Infirmary Edinburgh</v>
          </cell>
          <cell r="D41">
            <v>41.66666666666667</v>
          </cell>
          <cell r="E41" t="str">
            <v>37 - 46</v>
          </cell>
          <cell r="F41">
            <v>80.26315789473685</v>
          </cell>
        </row>
        <row r="42">
          <cell r="C42" t="str">
            <v>St Johns Hospital</v>
          </cell>
          <cell r="D42">
            <v>38.297872340425535</v>
          </cell>
          <cell r="E42" t="str">
            <v>32 - 45</v>
          </cell>
          <cell r="F42">
            <v>82.4468085106383</v>
          </cell>
        </row>
        <row r="43">
          <cell r="C43" t="str">
            <v>Western General Hospital</v>
          </cell>
          <cell r="D43">
            <v>37.254901960784316</v>
          </cell>
          <cell r="E43" t="str">
            <v>33 - 42</v>
          </cell>
          <cell r="F43">
            <v>78.18627450980392</v>
          </cell>
        </row>
        <row r="44">
          <cell r="C44" t="str">
            <v>Royal Infirmary Glasgow</v>
          </cell>
          <cell r="D44">
            <v>33.9041095890411</v>
          </cell>
          <cell r="E44" t="str">
            <v>29 - 40</v>
          </cell>
          <cell r="F44">
            <v>66.78082191780823</v>
          </cell>
        </row>
        <row r="45">
          <cell r="C45" t="str">
            <v>Stobhill Hospital</v>
          </cell>
          <cell r="D45">
            <v>18.81188118811881</v>
          </cell>
          <cell r="E45" t="str">
            <v>14 - 25</v>
          </cell>
          <cell r="F45">
            <v>55.44554455445545</v>
          </cell>
        </row>
        <row r="46">
          <cell r="C46" t="str">
            <v>Western Infirmary Glasgow</v>
          </cell>
          <cell r="D46">
            <v>32.796780684104625</v>
          </cell>
          <cell r="E46" t="str">
            <v>29 - 37</v>
          </cell>
          <cell r="F46">
            <v>62.17303822937625</v>
          </cell>
        </row>
        <row r="47">
          <cell r="C47" t="str">
            <v>Southern General Hospital</v>
          </cell>
          <cell r="D47">
            <v>31.54121863799283</v>
          </cell>
          <cell r="E47" t="str">
            <v>28 - 36</v>
          </cell>
          <cell r="F47">
            <v>74.55197132616487</v>
          </cell>
        </row>
        <row r="48">
          <cell r="C48" t="str">
            <v>Inverclyde Royal Hospital</v>
          </cell>
          <cell r="D48">
            <v>17.20430107526882</v>
          </cell>
          <cell r="E48" t="str">
            <v>12 - 23</v>
          </cell>
          <cell r="F48">
            <v>48.924731182795696</v>
          </cell>
        </row>
        <row r="49">
          <cell r="C49" t="str">
            <v>Royal Alexandra Hospital</v>
          </cell>
          <cell r="D49">
            <v>19.333333333333332</v>
          </cell>
          <cell r="E49" t="str">
            <v>15 - 24</v>
          </cell>
          <cell r="F49">
            <v>46</v>
          </cell>
        </row>
        <row r="50">
          <cell r="C50" t="str">
            <v>Vale of Leven Hospital</v>
          </cell>
          <cell r="D50">
            <v>15.151515151515152</v>
          </cell>
          <cell r="E50" t="str">
            <v>8 - 26</v>
          </cell>
          <cell r="F50">
            <v>46.96969696969697</v>
          </cell>
        </row>
        <row r="51">
          <cell r="C51" t="str">
            <v>Ayr Hospital</v>
          </cell>
          <cell r="D51">
            <v>14.968152866242038</v>
          </cell>
          <cell r="E51" t="str">
            <v>11 - 19</v>
          </cell>
          <cell r="F51">
            <v>72.29299363057325</v>
          </cell>
        </row>
        <row r="52">
          <cell r="C52" t="str">
            <v>Crosshouse Hospital</v>
          </cell>
          <cell r="D52">
            <v>19.834710743801654</v>
          </cell>
          <cell r="E52" t="str">
            <v>16 - 24</v>
          </cell>
          <cell r="F52">
            <v>63.63636363636363</v>
          </cell>
        </row>
        <row r="53">
          <cell r="C53" t="str">
            <v>Hairmyres Hospital</v>
          </cell>
          <cell r="D53">
            <v>37.545126353790614</v>
          </cell>
          <cell r="E53" t="str">
            <v>32 - 43</v>
          </cell>
          <cell r="F53">
            <v>78.70036101083032</v>
          </cell>
        </row>
        <row r="54">
          <cell r="C54" t="str">
            <v>Monklands Hospital</v>
          </cell>
          <cell r="D54">
            <v>31.309904153354633</v>
          </cell>
          <cell r="E54" t="str">
            <v>26 - 37</v>
          </cell>
          <cell r="F54">
            <v>76.03833865814697</v>
          </cell>
        </row>
        <row r="55">
          <cell r="C55" t="str">
            <v>Wishaw General Hospital</v>
          </cell>
          <cell r="D55">
            <v>33.01282051282051</v>
          </cell>
          <cell r="E55" t="str">
            <v>28 - 38</v>
          </cell>
          <cell r="F55">
            <v>82.6923076923077</v>
          </cell>
        </row>
        <row r="56">
          <cell r="C56" t="str">
            <v>Forth Valley</v>
          </cell>
          <cell r="D56">
            <v>41.00185528756957</v>
          </cell>
          <cell r="E56" t="str">
            <v>37 - 45</v>
          </cell>
          <cell r="F56">
            <v>80.70500927643785</v>
          </cell>
        </row>
        <row r="57">
          <cell r="C57" t="str">
            <v>Borders General Hospital</v>
          </cell>
          <cell r="D57">
            <v>47.05882352941176</v>
          </cell>
          <cell r="E57" t="str">
            <v>41 - 53</v>
          </cell>
          <cell r="F57">
            <v>84.19117647058823</v>
          </cell>
        </row>
        <row r="58">
          <cell r="C58" t="str">
            <v>Dumfries &amp; Galloway Royal</v>
          </cell>
          <cell r="D58">
            <v>30.34825870646766</v>
          </cell>
          <cell r="E58" t="str">
            <v>24 - 37</v>
          </cell>
          <cell r="F58">
            <v>73.13432835820896</v>
          </cell>
        </row>
        <row r="59">
          <cell r="C59" t="str">
            <v>Galloway Community Hospital</v>
          </cell>
          <cell r="D59">
            <v>14.814814814814813</v>
          </cell>
          <cell r="E59" t="str">
            <v>6 - 32</v>
          </cell>
          <cell r="F59">
            <v>66.66666666666666</v>
          </cell>
        </row>
        <row r="60">
          <cell r="C60" t="str">
            <v>Raigmore Hospital</v>
          </cell>
          <cell r="D60">
            <v>32.71028037383177</v>
          </cell>
          <cell r="E60" t="str">
            <v>28 - 38</v>
          </cell>
          <cell r="F60">
            <v>75.70093457943925</v>
          </cell>
        </row>
        <row r="61">
          <cell r="C61" t="str">
            <v>Lorn &amp; Islands Hospital</v>
          </cell>
          <cell r="D61">
            <v>21.62162162162162</v>
          </cell>
          <cell r="E61" t="str">
            <v>11 - 37</v>
          </cell>
          <cell r="F61">
            <v>51.35135135135135</v>
          </cell>
        </row>
        <row r="62">
          <cell r="C62" t="str">
            <v>Belford Hospital</v>
          </cell>
          <cell r="D62">
            <v>41.17647058823529</v>
          </cell>
          <cell r="E62" t="str">
            <v>22 - 64</v>
          </cell>
          <cell r="F62">
            <v>70.58823529411765</v>
          </cell>
        </row>
        <row r="63">
          <cell r="C63" t="str">
            <v>Caithness Hospital</v>
          </cell>
          <cell r="D63">
            <v>40.816326530612244</v>
          </cell>
          <cell r="E63" t="str">
            <v>28 - 55</v>
          </cell>
          <cell r="F63">
            <v>71.42857142857143</v>
          </cell>
        </row>
        <row r="64">
          <cell r="C64" t="str">
            <v>Orkney</v>
          </cell>
          <cell r="D64">
            <v>36.11111111111111</v>
          </cell>
          <cell r="E64" t="str">
            <v>22 - 52</v>
          </cell>
          <cell r="F64">
            <v>52.77777777777778</v>
          </cell>
        </row>
        <row r="65">
          <cell r="C65" t="str">
            <v>Shetland</v>
          </cell>
          <cell r="D65">
            <v>43.58974358974359</v>
          </cell>
          <cell r="E65" t="str">
            <v>29 - 59</v>
          </cell>
          <cell r="F65">
            <v>97.43589743589743</v>
          </cell>
        </row>
        <row r="66">
          <cell r="C66" t="str">
            <v>Western Isles</v>
          </cell>
          <cell r="D66">
            <v>61.76470588235294</v>
          </cell>
          <cell r="E66" t="str">
            <v>45 - 76</v>
          </cell>
          <cell r="F66">
            <v>76.47058823529412</v>
          </cell>
        </row>
        <row r="67">
          <cell r="C67" t="str">
            <v>Queen Margaret Hospital</v>
          </cell>
          <cell r="D67">
            <v>40.36697247706422</v>
          </cell>
          <cell r="E67" t="str">
            <v>34 - 47</v>
          </cell>
          <cell r="F67">
            <v>76.60550458715596</v>
          </cell>
        </row>
        <row r="68">
          <cell r="C68" t="str">
            <v>Victoria Hospital Kirkcaldy</v>
          </cell>
          <cell r="D68">
            <v>47.27272727272727</v>
          </cell>
          <cell r="E68" t="str">
            <v>41 - 53</v>
          </cell>
          <cell r="F68">
            <v>85.0909090909091</v>
          </cell>
        </row>
        <row r="69">
          <cell r="C69" t="str">
            <v>Scotland</v>
          </cell>
          <cell r="D69">
            <v>34.12489006156552</v>
          </cell>
          <cell r="E69" t="str">
            <v>33 - 35</v>
          </cell>
          <cell r="F69">
            <v>73.08707124010554</v>
          </cell>
        </row>
      </sheetData>
      <sheetData sheetId="17">
        <row r="39">
          <cell r="C39" t="str">
            <v>Aberdeen Royal Infirmary</v>
          </cell>
          <cell r="D39">
            <v>11.62227602905569</v>
          </cell>
          <cell r="E39">
            <v>30.26634382566586</v>
          </cell>
          <cell r="F39">
            <v>44.30992736077482</v>
          </cell>
          <cell r="G39">
            <v>80.87167070217917</v>
          </cell>
        </row>
        <row r="40">
          <cell r="C40" t="str">
            <v>Dr Gray's Hospital</v>
          </cell>
          <cell r="D40">
            <v>0</v>
          </cell>
          <cell r="E40">
            <v>2.857142857142857</v>
          </cell>
          <cell r="F40">
            <v>2.857142857142857</v>
          </cell>
          <cell r="G40">
            <v>5.714285714285714</v>
          </cell>
        </row>
        <row r="41">
          <cell r="C41" t="str">
            <v>Perth Royal Infirmary</v>
          </cell>
          <cell r="D41">
            <v>0</v>
          </cell>
          <cell r="E41">
            <v>6.015037593984962</v>
          </cell>
          <cell r="F41">
            <v>25.563909774436087</v>
          </cell>
          <cell r="G41">
            <v>62.40601503759399</v>
          </cell>
        </row>
        <row r="42">
          <cell r="C42" t="str">
            <v>Stracathro Hospital</v>
          </cell>
          <cell r="D42">
            <v>1.639344262295082</v>
          </cell>
          <cell r="E42">
            <v>21.311475409836063</v>
          </cell>
          <cell r="F42">
            <v>22.950819672131146</v>
          </cell>
          <cell r="G42">
            <v>95.08196721311475</v>
          </cell>
        </row>
        <row r="43">
          <cell r="C43" t="str">
            <v>St Johns Hospital</v>
          </cell>
          <cell r="D43">
            <v>0.4807692307692308</v>
          </cell>
          <cell r="E43">
            <v>2.403846153846154</v>
          </cell>
          <cell r="F43">
            <v>6.730769230769231</v>
          </cell>
          <cell r="G43">
            <v>23.076923076923077</v>
          </cell>
        </row>
        <row r="44">
          <cell r="C44" t="str">
            <v>Western General Hospital</v>
          </cell>
          <cell r="D44">
            <v>7.378335949764521</v>
          </cell>
          <cell r="E44">
            <v>45.211930926216645</v>
          </cell>
          <cell r="F44">
            <v>82.574568288854</v>
          </cell>
          <cell r="G44">
            <v>96.23233908948194</v>
          </cell>
        </row>
        <row r="45">
          <cell r="C45" t="str">
            <v>Royal Infirmary Glasgow</v>
          </cell>
          <cell r="G45">
            <v>63.84615384615384</v>
          </cell>
        </row>
        <row r="46">
          <cell r="C46" t="str">
            <v>Stobhill Hospital</v>
          </cell>
          <cell r="G46">
            <v>62.244897959183675</v>
          </cell>
        </row>
        <row r="47">
          <cell r="C47" t="str">
            <v>Western Infirmary Glasgow</v>
          </cell>
          <cell r="G47">
            <v>64.42953020134227</v>
          </cell>
        </row>
        <row r="48">
          <cell r="C48" t="str">
            <v>Southern General Hospital</v>
          </cell>
          <cell r="G48">
            <v>95.0920245398773</v>
          </cell>
        </row>
        <row r="49">
          <cell r="C49" t="str">
            <v>Victoria Infirmary</v>
          </cell>
          <cell r="G49">
            <v>95.59748427672956</v>
          </cell>
        </row>
        <row r="50">
          <cell r="C50" t="str">
            <v>Inverclyde Royal Hospital</v>
          </cell>
          <cell r="G50">
            <v>69.0721649484536</v>
          </cell>
        </row>
        <row r="51">
          <cell r="C51" t="str">
            <v>Royal Alexandra Hospital</v>
          </cell>
          <cell r="G51">
            <v>61.34453781512605</v>
          </cell>
        </row>
        <row r="52">
          <cell r="C52" t="str">
            <v>Vale of Leven Hospital</v>
          </cell>
          <cell r="G52">
            <v>55.55555555555556</v>
          </cell>
        </row>
        <row r="53">
          <cell r="C53" t="str">
            <v>Ayr Hospital</v>
          </cell>
          <cell r="D53">
            <v>1.4814814814814816</v>
          </cell>
          <cell r="E53">
            <v>11.11111111111111</v>
          </cell>
          <cell r="F53">
            <v>42.22222222222222</v>
          </cell>
          <cell r="G53">
            <v>94.81481481481482</v>
          </cell>
        </row>
        <row r="54">
          <cell r="C54" t="str">
            <v>Crosshouse Hospital</v>
          </cell>
          <cell r="D54">
            <v>4.545454545454546</v>
          </cell>
          <cell r="E54">
            <v>36.36363636363637</v>
          </cell>
          <cell r="F54">
            <v>64.39393939393939</v>
          </cell>
          <cell r="G54">
            <v>93.93939393939394</v>
          </cell>
        </row>
        <row r="55">
          <cell r="C55" t="str">
            <v>Hairmyres Hospital</v>
          </cell>
          <cell r="D55">
            <v>1.5060240963855422</v>
          </cell>
          <cell r="E55">
            <v>21.686746987951807</v>
          </cell>
          <cell r="F55">
            <v>53.01204819277109</v>
          </cell>
          <cell r="G55">
            <v>97.89156626506023</v>
          </cell>
        </row>
        <row r="56">
          <cell r="C56" t="str">
            <v>Monklands Hospital</v>
          </cell>
          <cell r="D56">
            <v>1.6260162601626018</v>
          </cell>
          <cell r="E56">
            <v>10.840108401084011</v>
          </cell>
          <cell r="F56">
            <v>46.34146341463415</v>
          </cell>
          <cell r="G56">
            <v>95.6639566395664</v>
          </cell>
        </row>
        <row r="57">
          <cell r="C57" t="str">
            <v>Wishaw General Hospital</v>
          </cell>
          <cell r="D57">
            <v>0.5681818181818182</v>
          </cell>
          <cell r="E57">
            <v>24.71590909090909</v>
          </cell>
          <cell r="F57">
            <v>73.29545454545455</v>
          </cell>
          <cell r="G57">
            <v>99.7159090909091</v>
          </cell>
        </row>
        <row r="58">
          <cell r="C58" t="str">
            <v>Forth Valley</v>
          </cell>
          <cell r="D58">
            <v>18.29268292682927</v>
          </cell>
          <cell r="E58">
            <v>45.9349593495935</v>
          </cell>
          <cell r="F58">
            <v>69.51219512195121</v>
          </cell>
          <cell r="G58">
            <v>88.6178861788618</v>
          </cell>
        </row>
        <row r="59">
          <cell r="C59" t="str">
            <v>Borders General Hospital</v>
          </cell>
          <cell r="D59">
            <v>2.1052631578947367</v>
          </cell>
          <cell r="E59">
            <v>9.473684210526317</v>
          </cell>
          <cell r="F59">
            <v>36.84210526315789</v>
          </cell>
          <cell r="G59">
            <v>74.73684210526315</v>
          </cell>
        </row>
        <row r="60">
          <cell r="C60" t="str">
            <v>Dumfries &amp; Galloway Royal</v>
          </cell>
          <cell r="D60">
            <v>1.5625</v>
          </cell>
          <cell r="E60">
            <v>20.3125</v>
          </cell>
          <cell r="F60">
            <v>45.83333333333333</v>
          </cell>
          <cell r="G60">
            <v>86.97916666666666</v>
          </cell>
        </row>
        <row r="61">
          <cell r="C61" t="str">
            <v>Raigmore Hospital</v>
          </cell>
          <cell r="D61">
            <v>0.8130081300813009</v>
          </cell>
          <cell r="E61">
            <v>14.634146341463413</v>
          </cell>
          <cell r="F61">
            <v>38.61788617886179</v>
          </cell>
          <cell r="G61">
            <v>76.01626016260163</v>
          </cell>
        </row>
        <row r="62">
          <cell r="C62" t="str">
            <v>Lorn &amp; Islands Hospital</v>
          </cell>
          <cell r="D62">
            <v>5</v>
          </cell>
          <cell r="E62">
            <v>7.5</v>
          </cell>
          <cell r="F62">
            <v>22.5</v>
          </cell>
          <cell r="G62">
            <v>85</v>
          </cell>
        </row>
        <row r="63">
          <cell r="C63" t="str">
            <v>Western Isles</v>
          </cell>
          <cell r="D63">
            <v>11.11111111111111</v>
          </cell>
          <cell r="E63">
            <v>33.33333333333333</v>
          </cell>
          <cell r="F63">
            <v>55.55555555555556</v>
          </cell>
          <cell r="G63">
            <v>88.88888888888889</v>
          </cell>
        </row>
        <row r="64">
          <cell r="C64" t="str">
            <v>Queen Margaret Hospital</v>
          </cell>
          <cell r="D64">
            <v>1.8867924528301887</v>
          </cell>
          <cell r="E64">
            <v>14.465408805031446</v>
          </cell>
          <cell r="F64">
            <v>20.125786163522015</v>
          </cell>
          <cell r="G64">
            <v>80.50314465408806</v>
          </cell>
        </row>
        <row r="65">
          <cell r="C65" t="str">
            <v>Victoria Hospital Kirkcaldy</v>
          </cell>
          <cell r="D65">
            <v>2.1645021645021645</v>
          </cell>
          <cell r="E65">
            <v>18.614718614718615</v>
          </cell>
          <cell r="F65">
            <v>58.87445887445888</v>
          </cell>
          <cell r="G65">
            <v>84.84848484848484</v>
          </cell>
        </row>
        <row r="66">
          <cell r="C66" t="str">
            <v>Scotland</v>
          </cell>
          <cell r="D66">
            <v>4.3996110841030625</v>
          </cell>
          <cell r="E66">
            <v>23.626640738940203</v>
          </cell>
          <cell r="F66">
            <v>50.82644628099173</v>
          </cell>
          <cell r="G66">
            <v>82.07528769260777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 of Tables &amp; Charts"/>
      <sheetName val="Table 1"/>
      <sheetName val="Table 2"/>
      <sheetName val="Table 3"/>
      <sheetName val="Table 4"/>
      <sheetName val="Table 5"/>
      <sheetName val="Table 6"/>
      <sheetName val="Table 7"/>
      <sheetName val="Table 8"/>
      <sheetName val="Chart 1"/>
      <sheetName val="Chart 2"/>
      <sheetName val="Chart 3"/>
      <sheetName val="Chart 4"/>
      <sheetName val="Chart 5"/>
      <sheetName val="Chart 6"/>
      <sheetName val="Chart 7"/>
      <sheetName val="Chart 8"/>
      <sheetName val="Chart 9"/>
      <sheetName val="Chart 10"/>
      <sheetName val="Chart 11"/>
    </sheetNames>
    <sheetDataSet>
      <sheetData sheetId="12">
        <row r="39">
          <cell r="C39" t="str">
            <v>Aberdeen Royal Infirmary</v>
          </cell>
          <cell r="D39">
            <v>59.3192868719611</v>
          </cell>
          <cell r="E39" t="str">
            <v>55 - 63</v>
          </cell>
          <cell r="F39">
            <v>68.23338735818476</v>
          </cell>
        </row>
        <row r="40">
          <cell r="C40" t="str">
            <v>Dr Gray's Hospital</v>
          </cell>
          <cell r="D40">
            <v>20</v>
          </cell>
          <cell r="E40" t="str">
            <v>13 - 30</v>
          </cell>
          <cell r="F40">
            <v>23.52941176470588</v>
          </cell>
        </row>
        <row r="41">
          <cell r="C41" t="str">
            <v>Ninewells</v>
          </cell>
          <cell r="D41">
            <v>43.28358208955223</v>
          </cell>
          <cell r="E41" t="str">
            <v>39 - 48</v>
          </cell>
          <cell r="F41">
            <v>81.8407960199005</v>
          </cell>
        </row>
        <row r="42">
          <cell r="C42" t="str">
            <v>Perth Royal Infirmary</v>
          </cell>
          <cell r="D42">
            <v>35.92233009708738</v>
          </cell>
          <cell r="E42" t="str">
            <v>30 - 43</v>
          </cell>
          <cell r="F42">
            <v>69.90291262135922</v>
          </cell>
        </row>
        <row r="43">
          <cell r="C43" t="str">
            <v>Royal Infirmary Edinburgh</v>
          </cell>
          <cell r="D43">
            <v>25.53606237816764</v>
          </cell>
          <cell r="E43" t="str">
            <v>22 - 29</v>
          </cell>
          <cell r="F43">
            <v>63.35282651072125</v>
          </cell>
        </row>
        <row r="44">
          <cell r="C44" t="str">
            <v>St Johns Hospital</v>
          </cell>
          <cell r="D44">
            <v>28.191489361702125</v>
          </cell>
          <cell r="E44" t="str">
            <v>22 - 35</v>
          </cell>
          <cell r="F44">
            <v>57.97872340425532</v>
          </cell>
        </row>
        <row r="45">
          <cell r="C45" t="str">
            <v>Western General Hospital</v>
          </cell>
          <cell r="D45">
            <v>40.308370044052865</v>
          </cell>
          <cell r="E45" t="str">
            <v>36 - 45</v>
          </cell>
          <cell r="F45">
            <v>69.8237885462555</v>
          </cell>
        </row>
        <row r="46">
          <cell r="C46" t="str">
            <v>Royal Infirmary Glasgow</v>
          </cell>
          <cell r="D46">
            <v>26.791277258566975</v>
          </cell>
          <cell r="E46" t="str">
            <v>22 - 32</v>
          </cell>
          <cell r="F46">
            <v>64.797507788162</v>
          </cell>
        </row>
        <row r="47">
          <cell r="C47" t="str">
            <v>Stobhill Hospital</v>
          </cell>
          <cell r="D47">
            <v>23.03921568627451</v>
          </cell>
          <cell r="E47" t="str">
            <v>18 - 29</v>
          </cell>
          <cell r="F47">
            <v>60.29411764705882</v>
          </cell>
        </row>
        <row r="48">
          <cell r="C48" t="str">
            <v>Western Infirmary Glasgow</v>
          </cell>
          <cell r="D48">
            <v>57.70020533880903</v>
          </cell>
          <cell r="E48" t="str">
            <v>53 - 62</v>
          </cell>
          <cell r="F48">
            <v>74.53798767967146</v>
          </cell>
        </row>
        <row r="49">
          <cell r="C49" t="str">
            <v>Southern General Hospital</v>
          </cell>
          <cell r="D49">
            <v>63.45177664974619</v>
          </cell>
          <cell r="E49" t="str">
            <v>59 - 67</v>
          </cell>
          <cell r="F49">
            <v>69.54314720812182</v>
          </cell>
        </row>
        <row r="50">
          <cell r="C50" t="str">
            <v>Inverclyde Royal Hospital</v>
          </cell>
          <cell r="D50">
            <v>12.669683257918551</v>
          </cell>
          <cell r="E50" t="str">
            <v>9 - 18</v>
          </cell>
          <cell r="F50">
            <v>27.149321266968325</v>
          </cell>
        </row>
        <row r="51">
          <cell r="C51" t="str">
            <v>Royal Alexandra Hospital</v>
          </cell>
          <cell r="D51">
            <v>24.9211356466877</v>
          </cell>
          <cell r="E51" t="str">
            <v>20 - 30</v>
          </cell>
          <cell r="F51">
            <v>53.31230283911672</v>
          </cell>
        </row>
        <row r="52">
          <cell r="C52" t="str">
            <v>Vale of Leven Hospital</v>
          </cell>
          <cell r="D52">
            <v>3.125</v>
          </cell>
          <cell r="E52" t="str">
            <v>1 - 11</v>
          </cell>
          <cell r="F52">
            <v>25</v>
          </cell>
        </row>
        <row r="53">
          <cell r="C53" t="str">
            <v>Ayr Hospital</v>
          </cell>
          <cell r="D53">
            <v>73.95498392282958</v>
          </cell>
          <cell r="E53" t="str">
            <v>69 - 79</v>
          </cell>
          <cell r="F53">
            <v>89.71061093247589</v>
          </cell>
        </row>
        <row r="54">
          <cell r="C54" t="str">
            <v>Crosshouse Hospital</v>
          </cell>
          <cell r="D54">
            <v>75</v>
          </cell>
          <cell r="E54" t="str">
            <v>70 - 79</v>
          </cell>
          <cell r="F54">
            <v>86.36363636363636</v>
          </cell>
        </row>
        <row r="55">
          <cell r="C55" t="str">
            <v>Hairmyres Hospital</v>
          </cell>
          <cell r="D55">
            <v>50.18050541516246</v>
          </cell>
          <cell r="E55" t="str">
            <v>44 - 56</v>
          </cell>
          <cell r="F55">
            <v>75.09025270758123</v>
          </cell>
        </row>
        <row r="56">
          <cell r="C56" t="str">
            <v>Monklands Hospital</v>
          </cell>
          <cell r="D56">
            <v>50.32258064516129</v>
          </cell>
          <cell r="E56" t="str">
            <v>45 - 56</v>
          </cell>
          <cell r="F56">
            <v>82.58064516129032</v>
          </cell>
        </row>
        <row r="57">
          <cell r="C57" t="str">
            <v>Wishaw General Hospital</v>
          </cell>
          <cell r="D57">
            <v>36.391437308868504</v>
          </cell>
          <cell r="E57" t="str">
            <v>31 - 42</v>
          </cell>
          <cell r="F57">
            <v>76.14678899082568</v>
          </cell>
        </row>
        <row r="58">
          <cell r="C58" t="str">
            <v>Forth Valley</v>
          </cell>
          <cell r="D58">
            <v>15.425531914893616</v>
          </cell>
          <cell r="E58" t="str">
            <v>13 - 19</v>
          </cell>
          <cell r="F58">
            <v>38.652482269503544</v>
          </cell>
        </row>
        <row r="59">
          <cell r="C59" t="str">
            <v>Borders General Hospital</v>
          </cell>
          <cell r="D59">
            <v>31.40495867768595</v>
          </cell>
          <cell r="E59" t="str">
            <v>26 - 38</v>
          </cell>
          <cell r="F59">
            <v>59.50413223140496</v>
          </cell>
        </row>
        <row r="60">
          <cell r="C60" t="str">
            <v>Dumfries &amp; Galloway Royal</v>
          </cell>
          <cell r="D60">
            <v>28.193832599118945</v>
          </cell>
          <cell r="E60" t="str">
            <v>23 - 34</v>
          </cell>
          <cell r="F60">
            <v>60.352422907488986</v>
          </cell>
        </row>
        <row r="61">
          <cell r="C61" t="str">
            <v>Galloway Community Hospital</v>
          </cell>
          <cell r="D61">
            <v>97.05882352941177</v>
          </cell>
          <cell r="E61" t="str">
            <v>85 - 99</v>
          </cell>
          <cell r="F61">
            <v>97.05882352941177</v>
          </cell>
        </row>
        <row r="62">
          <cell r="C62" t="str">
            <v>Raigmore Hospital</v>
          </cell>
          <cell r="D62">
            <v>8.89487870619946</v>
          </cell>
          <cell r="E62" t="str">
            <v>6 - 12</v>
          </cell>
          <cell r="F62">
            <v>27.22371967654987</v>
          </cell>
        </row>
        <row r="63">
          <cell r="C63" t="str">
            <v>Lorn &amp; Islands Hospital</v>
          </cell>
          <cell r="D63">
            <v>78.78787878787878</v>
          </cell>
          <cell r="E63" t="str">
            <v>62 - 89</v>
          </cell>
          <cell r="F63">
            <v>78.78787878787878</v>
          </cell>
        </row>
        <row r="64">
          <cell r="C64" t="str">
            <v>Belford Hospital</v>
          </cell>
          <cell r="D64">
            <v>0</v>
          </cell>
          <cell r="E64" t="str">
            <v/>
          </cell>
          <cell r="F64">
            <v>0</v>
          </cell>
        </row>
        <row r="65">
          <cell r="C65" t="str">
            <v>Caithness Hospital</v>
          </cell>
          <cell r="D65">
            <v>0</v>
          </cell>
          <cell r="E65" t="str">
            <v/>
          </cell>
          <cell r="F65">
            <v>0</v>
          </cell>
        </row>
        <row r="66">
          <cell r="C66" t="str">
            <v>Orkney</v>
          </cell>
          <cell r="D66">
            <v>30</v>
          </cell>
          <cell r="E66" t="str">
            <v>18 - 45</v>
          </cell>
          <cell r="F66">
            <v>52.5</v>
          </cell>
        </row>
        <row r="67">
          <cell r="C67" t="str">
            <v>Shetland</v>
          </cell>
          <cell r="D67">
            <v>2.0408163265306123</v>
          </cell>
          <cell r="E67" t="str">
            <v>0 - 11</v>
          </cell>
          <cell r="F67">
            <v>2.0408163265306123</v>
          </cell>
        </row>
        <row r="68">
          <cell r="C68" t="str">
            <v>Western Isles</v>
          </cell>
          <cell r="D68">
            <v>62.5</v>
          </cell>
          <cell r="E68" t="str">
            <v>47 - 76</v>
          </cell>
          <cell r="F68">
            <v>77.5</v>
          </cell>
        </row>
        <row r="69">
          <cell r="C69" t="str">
            <v>Queen Margaret Hospital</v>
          </cell>
          <cell r="D69">
            <v>24.242424242424242</v>
          </cell>
          <cell r="E69" t="str">
            <v>19 - 30</v>
          </cell>
          <cell r="F69">
            <v>54.97835497835498</v>
          </cell>
        </row>
        <row r="70">
          <cell r="C70" t="str">
            <v>Victoria Hospital Kirkcaldy</v>
          </cell>
          <cell r="D70">
            <v>39.261744966442954</v>
          </cell>
          <cell r="E70" t="str">
            <v>34 - 45</v>
          </cell>
          <cell r="F70">
            <v>67.4496644295302</v>
          </cell>
        </row>
        <row r="71">
          <cell r="C71" t="str">
            <v>Scotland</v>
          </cell>
          <cell r="D71">
            <v>39.41364227450053</v>
          </cell>
          <cell r="E71" t="str">
            <v>38 - 40</v>
          </cell>
          <cell r="F71">
            <v>63.25806832958979</v>
          </cell>
        </row>
      </sheetData>
      <sheetData sheetId="13">
        <row r="37">
          <cell r="C37" t="str">
            <v>Aberdeen Royal Infirmary</v>
          </cell>
          <cell r="D37">
            <v>52.51215559157212</v>
          </cell>
        </row>
        <row r="38">
          <cell r="C38" t="str">
            <v>Dr Gray's Hospital</v>
          </cell>
          <cell r="D38">
            <v>47.05882352941176</v>
          </cell>
        </row>
        <row r="39">
          <cell r="C39" t="str">
            <v>Ninewells</v>
          </cell>
          <cell r="D39">
            <v>69.65174129353234</v>
          </cell>
        </row>
        <row r="40">
          <cell r="C40" t="str">
            <v>Perth Royal Infirmary</v>
          </cell>
          <cell r="D40">
            <v>73.30097087378641</v>
          </cell>
        </row>
        <row r="41">
          <cell r="C41" t="str">
            <v>Royal Infirmary Edinburgh</v>
          </cell>
          <cell r="D41">
            <v>52.046783625730995</v>
          </cell>
        </row>
        <row r="42">
          <cell r="C42" t="str">
            <v>St Johns Hospital</v>
          </cell>
          <cell r="D42">
            <v>62.76595744680851</v>
          </cell>
        </row>
        <row r="43">
          <cell r="C43" t="str">
            <v>Western General Hospital</v>
          </cell>
          <cell r="D43">
            <v>62.55506607929515</v>
          </cell>
        </row>
        <row r="44">
          <cell r="C44" t="str">
            <v>Royal Infirmary Glasgow</v>
          </cell>
          <cell r="D44">
            <v>68.84735202492212</v>
          </cell>
        </row>
        <row r="45">
          <cell r="C45" t="str">
            <v>Stobhill Hospital</v>
          </cell>
          <cell r="D45">
            <v>59.80392156862745</v>
          </cell>
        </row>
        <row r="46">
          <cell r="C46" t="str">
            <v>Western Infirmary Glasgow</v>
          </cell>
          <cell r="D46">
            <v>61.80698151950719</v>
          </cell>
        </row>
        <row r="47">
          <cell r="C47" t="str">
            <v>Southern General Hospital</v>
          </cell>
          <cell r="D47">
            <v>73.26565143824027</v>
          </cell>
        </row>
        <row r="48">
          <cell r="C48" t="str">
            <v>Inverclyde Royal Hospital</v>
          </cell>
          <cell r="D48">
            <v>48.86877828054298</v>
          </cell>
        </row>
        <row r="49">
          <cell r="C49" t="str">
            <v>Royal Alexandra Hospital</v>
          </cell>
          <cell r="D49">
            <v>23.34384858044164</v>
          </cell>
        </row>
        <row r="50">
          <cell r="C50" t="str">
            <v>Vale of Leven Hospital</v>
          </cell>
          <cell r="D50">
            <v>20.3125</v>
          </cell>
        </row>
        <row r="51">
          <cell r="C51" t="str">
            <v>Ayr Hospital</v>
          </cell>
          <cell r="D51">
            <v>77.491961414791</v>
          </cell>
        </row>
        <row r="52">
          <cell r="C52" t="str">
            <v>Crosshouse Hospital</v>
          </cell>
          <cell r="D52">
            <v>77.55681818181817</v>
          </cell>
        </row>
        <row r="53">
          <cell r="C53" t="str">
            <v>Hairmyres Hospital</v>
          </cell>
          <cell r="D53">
            <v>68.59205776173285</v>
          </cell>
        </row>
        <row r="54">
          <cell r="C54" t="str">
            <v>Monklands Hospital</v>
          </cell>
          <cell r="D54">
            <v>67.41935483870968</v>
          </cell>
        </row>
        <row r="55">
          <cell r="C55" t="str">
            <v>Wishaw General Hospital</v>
          </cell>
          <cell r="D55">
            <v>74.92354740061162</v>
          </cell>
        </row>
        <row r="56">
          <cell r="C56" t="str">
            <v>Forth Valley</v>
          </cell>
          <cell r="D56">
            <v>39.8936170212766</v>
          </cell>
        </row>
        <row r="57">
          <cell r="C57" t="str">
            <v>Borders General Hospital</v>
          </cell>
          <cell r="D57">
            <v>71.48760330578511</v>
          </cell>
        </row>
        <row r="58">
          <cell r="C58" t="str">
            <v>Dumfries &amp; Galloway Royal</v>
          </cell>
          <cell r="D58">
            <v>64.75770925110133</v>
          </cell>
        </row>
        <row r="59">
          <cell r="C59" t="str">
            <v>Galloway Community Hospital</v>
          </cell>
          <cell r="D59">
            <v>64.70588235294117</v>
          </cell>
        </row>
        <row r="60">
          <cell r="C60" t="str">
            <v>Raigmore Hospital</v>
          </cell>
          <cell r="D60">
            <v>53.908355795148246</v>
          </cell>
        </row>
        <row r="61">
          <cell r="C61" t="str">
            <v>Lorn &amp; Islands Hospital</v>
          </cell>
          <cell r="D61">
            <v>90.9090909090909</v>
          </cell>
        </row>
        <row r="62">
          <cell r="C62" t="str">
            <v>Belford Hospital</v>
          </cell>
          <cell r="D62">
            <v>69.56521739130434</v>
          </cell>
        </row>
        <row r="63">
          <cell r="C63" t="str">
            <v>Caithness Hospital</v>
          </cell>
          <cell r="D63">
            <v>83.33333333333334</v>
          </cell>
        </row>
        <row r="64">
          <cell r="C64" t="str">
            <v>Orkney</v>
          </cell>
          <cell r="D64">
            <v>55.00000000000001</v>
          </cell>
        </row>
        <row r="65">
          <cell r="C65" t="str">
            <v>Shetland</v>
          </cell>
          <cell r="D65">
            <v>77.55102040816327</v>
          </cell>
        </row>
        <row r="66">
          <cell r="C66" t="str">
            <v>Western Isles</v>
          </cell>
          <cell r="D66">
            <v>72.5</v>
          </cell>
        </row>
        <row r="67">
          <cell r="C67" t="str">
            <v>Queen Margaret Hospital</v>
          </cell>
          <cell r="D67">
            <v>52.81385281385281</v>
          </cell>
        </row>
        <row r="68">
          <cell r="C68" t="str">
            <v>Victoria Hospital Kirkcaldy</v>
          </cell>
          <cell r="D68">
            <v>65.43624161073825</v>
          </cell>
        </row>
        <row r="69">
          <cell r="C69" t="str">
            <v>Scotland</v>
          </cell>
          <cell r="D69">
            <v>61.03558340229341</v>
          </cell>
        </row>
      </sheetData>
      <sheetData sheetId="14">
        <row r="38">
          <cell r="C38" t="str">
            <v>Aberdeen Royal Infirmary</v>
          </cell>
          <cell r="D38">
            <v>46.029173419773095</v>
          </cell>
        </row>
        <row r="39">
          <cell r="C39" t="str">
            <v>Dr Gray's Hospital</v>
          </cell>
          <cell r="D39">
            <v>62.35294117647059</v>
          </cell>
        </row>
        <row r="40">
          <cell r="C40" t="str">
            <v>Ninewells</v>
          </cell>
          <cell r="D40">
            <v>47.51243781094527</v>
          </cell>
        </row>
        <row r="41">
          <cell r="C41" t="str">
            <v>Perth Royal Infirmary</v>
          </cell>
          <cell r="D41">
            <v>49.51456310679612</v>
          </cell>
        </row>
        <row r="42">
          <cell r="C42" t="str">
            <v>Royal Infirmary Edinburgh</v>
          </cell>
          <cell r="D42">
            <v>71.73489278752436</v>
          </cell>
        </row>
        <row r="43">
          <cell r="C43" t="str">
            <v>St Johns Hospital</v>
          </cell>
          <cell r="D43">
            <v>63.297872340425535</v>
          </cell>
        </row>
        <row r="44">
          <cell r="C44" t="str">
            <v>Western General Hospital</v>
          </cell>
          <cell r="D44">
            <v>68.5022026431718</v>
          </cell>
        </row>
        <row r="45">
          <cell r="C45" t="str">
            <v>Royal Infirmary Glasgow</v>
          </cell>
          <cell r="D45">
            <v>51.09034267912772</v>
          </cell>
        </row>
        <row r="46">
          <cell r="C46" t="str">
            <v>Stobhill Hospital</v>
          </cell>
          <cell r="D46">
            <v>29.411764705882355</v>
          </cell>
        </row>
        <row r="47">
          <cell r="C47" t="str">
            <v>Western Infirmary Glasgow</v>
          </cell>
          <cell r="D47">
            <v>72.68993839835728</v>
          </cell>
        </row>
        <row r="48">
          <cell r="C48" t="str">
            <v>Southern General Hospital</v>
          </cell>
          <cell r="D48">
            <v>61.59052453468698</v>
          </cell>
        </row>
        <row r="49">
          <cell r="C49" t="str">
            <v>Inverclyde Royal Hospital</v>
          </cell>
          <cell r="D49">
            <v>31.221719457013574</v>
          </cell>
        </row>
        <row r="50">
          <cell r="C50" t="str">
            <v>Royal Alexandra Hospital</v>
          </cell>
          <cell r="D50">
            <v>29.96845425867508</v>
          </cell>
        </row>
        <row r="51">
          <cell r="C51" t="str">
            <v>Vale of Leven Hospital</v>
          </cell>
          <cell r="D51">
            <v>39.0625</v>
          </cell>
        </row>
        <row r="52">
          <cell r="C52" t="str">
            <v>Ayr Hospital</v>
          </cell>
          <cell r="D52">
            <v>26.688102893890676</v>
          </cell>
        </row>
        <row r="53">
          <cell r="C53" t="str">
            <v>Crosshouse Hospital</v>
          </cell>
          <cell r="D53">
            <v>33.23863636363637</v>
          </cell>
        </row>
        <row r="54">
          <cell r="C54" t="str">
            <v>Hairmyres Hospital</v>
          </cell>
          <cell r="D54">
            <v>55.23465703971119</v>
          </cell>
        </row>
        <row r="55">
          <cell r="C55" t="str">
            <v>Monklands Hospital</v>
          </cell>
          <cell r="D55">
            <v>47.41935483870968</v>
          </cell>
        </row>
        <row r="56">
          <cell r="C56" t="str">
            <v>Wishaw General Hospital</v>
          </cell>
          <cell r="D56">
            <v>52.293577981651374</v>
          </cell>
        </row>
        <row r="57">
          <cell r="C57" t="str">
            <v>Forth Valley</v>
          </cell>
          <cell r="D57">
            <v>55.49645390070922</v>
          </cell>
        </row>
        <row r="58">
          <cell r="C58" t="str">
            <v>Borders General Hospital</v>
          </cell>
          <cell r="D58">
            <v>69.00826446280992</v>
          </cell>
        </row>
        <row r="59">
          <cell r="C59" t="str">
            <v>Dumfries &amp; Galloway Royal</v>
          </cell>
          <cell r="D59">
            <v>48.89867841409692</v>
          </cell>
        </row>
        <row r="60">
          <cell r="C60" t="str">
            <v>Galloway Community Hospital</v>
          </cell>
          <cell r="D60">
            <v>73.52941176470588</v>
          </cell>
        </row>
        <row r="61">
          <cell r="C61" t="str">
            <v>Raigmore Hospital</v>
          </cell>
          <cell r="D61">
            <v>49.32614555256065</v>
          </cell>
        </row>
        <row r="62">
          <cell r="C62" t="str">
            <v>Lorn &amp; Islands Hospital</v>
          </cell>
          <cell r="D62">
            <v>30.303030303030305</v>
          </cell>
        </row>
        <row r="63">
          <cell r="C63" t="str">
            <v>Belford Hospital</v>
          </cell>
          <cell r="D63">
            <v>60.86956521739131</v>
          </cell>
        </row>
        <row r="64">
          <cell r="C64" t="str">
            <v>Caithness Hospital</v>
          </cell>
          <cell r="D64">
            <v>60</v>
          </cell>
        </row>
        <row r="65">
          <cell r="C65" t="str">
            <v>Orkney</v>
          </cell>
          <cell r="D65">
            <v>12.5</v>
          </cell>
        </row>
        <row r="66">
          <cell r="C66" t="str">
            <v>Shetland</v>
          </cell>
          <cell r="D66">
            <v>22.448979591836736</v>
          </cell>
        </row>
        <row r="67">
          <cell r="C67" t="str">
            <v>Western Isles</v>
          </cell>
          <cell r="D67">
            <v>67.5</v>
          </cell>
        </row>
        <row r="68">
          <cell r="C68" t="str">
            <v>Queen Margaret Hospital</v>
          </cell>
          <cell r="D68">
            <v>54.97835497835498</v>
          </cell>
        </row>
        <row r="69">
          <cell r="C69" t="str">
            <v>Victoria Hospital Kirkcaldy</v>
          </cell>
          <cell r="D69">
            <v>57.38255033557047</v>
          </cell>
        </row>
        <row r="70">
          <cell r="C70" t="str">
            <v>Scotland</v>
          </cell>
          <cell r="D70">
            <v>52.37025653150491</v>
          </cell>
        </row>
      </sheetData>
      <sheetData sheetId="16">
        <row r="37">
          <cell r="C37" t="str">
            <v>Aberdeen Royal Infirmary</v>
          </cell>
          <cell r="D37">
            <v>44.528301886792455</v>
          </cell>
          <cell r="E37" t="str">
            <v>40 - 49</v>
          </cell>
          <cell r="F37">
            <v>76.0377358490566</v>
          </cell>
        </row>
        <row r="38">
          <cell r="C38" t="str">
            <v>Dr Gray's Hospital</v>
          </cell>
          <cell r="D38">
            <v>37.83783783783784</v>
          </cell>
          <cell r="E38" t="str">
            <v>28 - 49</v>
          </cell>
          <cell r="F38">
            <v>72.97297297297297</v>
          </cell>
        </row>
        <row r="39">
          <cell r="C39" t="str">
            <v>Ninewells</v>
          </cell>
          <cell r="D39">
            <v>43.0939226519337</v>
          </cell>
          <cell r="E39" t="str">
            <v>38 - 48</v>
          </cell>
          <cell r="F39">
            <v>80.66298342541437</v>
          </cell>
        </row>
        <row r="40">
          <cell r="C40" t="str">
            <v>Perth Royal Infirmary</v>
          </cell>
          <cell r="D40">
            <v>30.102040816326532</v>
          </cell>
          <cell r="E40" t="str">
            <v>24 - 37</v>
          </cell>
          <cell r="F40">
            <v>72.44897959183673</v>
          </cell>
        </row>
        <row r="41">
          <cell r="C41" t="str">
            <v>Royal Infirmary Edinburgh</v>
          </cell>
          <cell r="D41">
            <v>41.66666666666667</v>
          </cell>
          <cell r="E41" t="str">
            <v>37 - 46</v>
          </cell>
          <cell r="F41">
            <v>80.26315789473685</v>
          </cell>
        </row>
        <row r="42">
          <cell r="C42" t="str">
            <v>St Johns Hospital</v>
          </cell>
          <cell r="D42">
            <v>38.297872340425535</v>
          </cell>
          <cell r="E42" t="str">
            <v>32 - 45</v>
          </cell>
          <cell r="F42">
            <v>82.4468085106383</v>
          </cell>
        </row>
        <row r="43">
          <cell r="C43" t="str">
            <v>Western General Hospital</v>
          </cell>
          <cell r="D43">
            <v>37.254901960784316</v>
          </cell>
          <cell r="E43" t="str">
            <v>33 - 42</v>
          </cell>
          <cell r="F43">
            <v>78.18627450980392</v>
          </cell>
        </row>
        <row r="44">
          <cell r="C44" t="str">
            <v>Royal Infirmary Glasgow</v>
          </cell>
          <cell r="D44">
            <v>33.9041095890411</v>
          </cell>
          <cell r="E44" t="str">
            <v>29 - 40</v>
          </cell>
          <cell r="F44">
            <v>66.78082191780823</v>
          </cell>
        </row>
        <row r="45">
          <cell r="C45" t="str">
            <v>Stobhill Hospital</v>
          </cell>
          <cell r="D45">
            <v>18.81188118811881</v>
          </cell>
          <cell r="E45" t="str">
            <v>14 - 25</v>
          </cell>
          <cell r="F45">
            <v>55.44554455445545</v>
          </cell>
        </row>
        <row r="46">
          <cell r="C46" t="str">
            <v>Western Infirmary Glasgow</v>
          </cell>
          <cell r="D46">
            <v>32.796780684104625</v>
          </cell>
          <cell r="E46" t="str">
            <v>29 - 37</v>
          </cell>
          <cell r="F46">
            <v>62.17303822937625</v>
          </cell>
        </row>
        <row r="47">
          <cell r="C47" t="str">
            <v>Southern General Hospital</v>
          </cell>
          <cell r="D47">
            <v>31.54121863799283</v>
          </cell>
          <cell r="E47" t="str">
            <v>28 - 36</v>
          </cell>
          <cell r="F47">
            <v>74.55197132616487</v>
          </cell>
        </row>
        <row r="48">
          <cell r="C48" t="str">
            <v>Inverclyde Royal Hospital</v>
          </cell>
          <cell r="D48">
            <v>17.20430107526882</v>
          </cell>
          <cell r="E48" t="str">
            <v>12 - 23</v>
          </cell>
          <cell r="F48">
            <v>48.924731182795696</v>
          </cell>
        </row>
        <row r="49">
          <cell r="C49" t="str">
            <v>Royal Alexandra Hospital</v>
          </cell>
          <cell r="D49">
            <v>19.333333333333332</v>
          </cell>
          <cell r="E49" t="str">
            <v>15 - 24</v>
          </cell>
          <cell r="F49">
            <v>46</v>
          </cell>
        </row>
        <row r="50">
          <cell r="C50" t="str">
            <v>Vale of Leven Hospital</v>
          </cell>
          <cell r="D50">
            <v>15.151515151515152</v>
          </cell>
          <cell r="E50" t="str">
            <v>8 - 26</v>
          </cell>
          <cell r="F50">
            <v>46.96969696969697</v>
          </cell>
        </row>
        <row r="51">
          <cell r="C51" t="str">
            <v>Ayr Hospital</v>
          </cell>
          <cell r="D51">
            <v>14.968152866242038</v>
          </cell>
          <cell r="E51" t="str">
            <v>11 - 19</v>
          </cell>
          <cell r="F51">
            <v>72.29299363057325</v>
          </cell>
        </row>
        <row r="52">
          <cell r="C52" t="str">
            <v>Crosshouse Hospital</v>
          </cell>
          <cell r="D52">
            <v>19.834710743801654</v>
          </cell>
          <cell r="E52" t="str">
            <v>16 - 24</v>
          </cell>
          <cell r="F52">
            <v>63.63636363636363</v>
          </cell>
        </row>
        <row r="53">
          <cell r="C53" t="str">
            <v>Hairmyres Hospital</v>
          </cell>
          <cell r="D53">
            <v>37.545126353790614</v>
          </cell>
          <cell r="E53" t="str">
            <v>32 - 43</v>
          </cell>
          <cell r="F53">
            <v>78.70036101083032</v>
          </cell>
        </row>
        <row r="54">
          <cell r="C54" t="str">
            <v>Monklands Hospital</v>
          </cell>
          <cell r="D54">
            <v>31.309904153354633</v>
          </cell>
          <cell r="E54" t="str">
            <v>26 - 37</v>
          </cell>
          <cell r="F54">
            <v>76.03833865814697</v>
          </cell>
        </row>
        <row r="55">
          <cell r="C55" t="str">
            <v>Wishaw General Hospital</v>
          </cell>
          <cell r="D55">
            <v>33.01282051282051</v>
          </cell>
          <cell r="E55" t="str">
            <v>28 - 38</v>
          </cell>
          <cell r="F55">
            <v>82.6923076923077</v>
          </cell>
        </row>
        <row r="56">
          <cell r="C56" t="str">
            <v>Forth Valley</v>
          </cell>
          <cell r="D56">
            <v>41.00185528756957</v>
          </cell>
          <cell r="E56" t="str">
            <v>37 - 45</v>
          </cell>
          <cell r="F56">
            <v>80.70500927643785</v>
          </cell>
        </row>
        <row r="57">
          <cell r="C57" t="str">
            <v>Borders General Hospital</v>
          </cell>
          <cell r="D57">
            <v>47.05882352941176</v>
          </cell>
          <cell r="E57" t="str">
            <v>41 - 53</v>
          </cell>
          <cell r="F57">
            <v>84.19117647058823</v>
          </cell>
        </row>
        <row r="58">
          <cell r="C58" t="str">
            <v>Dumfries &amp; Galloway Royal</v>
          </cell>
          <cell r="D58">
            <v>30.34825870646766</v>
          </cell>
          <cell r="E58" t="str">
            <v>24 - 37</v>
          </cell>
          <cell r="F58">
            <v>73.13432835820896</v>
          </cell>
        </row>
        <row r="59">
          <cell r="C59" t="str">
            <v>Galloway Community Hospital</v>
          </cell>
          <cell r="D59">
            <v>14.814814814814813</v>
          </cell>
          <cell r="E59" t="str">
            <v>6 - 32</v>
          </cell>
          <cell r="F59">
            <v>66.66666666666666</v>
          </cell>
        </row>
        <row r="60">
          <cell r="C60" t="str">
            <v>Raigmore Hospital</v>
          </cell>
          <cell r="D60">
            <v>32.71028037383177</v>
          </cell>
          <cell r="E60" t="str">
            <v>28 - 38</v>
          </cell>
          <cell r="F60">
            <v>75.70093457943925</v>
          </cell>
        </row>
        <row r="61">
          <cell r="C61" t="str">
            <v>Lorn &amp; Islands Hospital</v>
          </cell>
          <cell r="D61">
            <v>21.62162162162162</v>
          </cell>
          <cell r="E61" t="str">
            <v>11 - 37</v>
          </cell>
          <cell r="F61">
            <v>51.35135135135135</v>
          </cell>
        </row>
        <row r="62">
          <cell r="C62" t="str">
            <v>Belford Hospital</v>
          </cell>
          <cell r="D62">
            <v>41.17647058823529</v>
          </cell>
          <cell r="E62" t="str">
            <v>22 - 64</v>
          </cell>
          <cell r="F62">
            <v>70.58823529411765</v>
          </cell>
        </row>
        <row r="63">
          <cell r="C63" t="str">
            <v>Caithness Hospital</v>
          </cell>
          <cell r="D63">
            <v>40.816326530612244</v>
          </cell>
          <cell r="E63" t="str">
            <v>28 - 55</v>
          </cell>
          <cell r="F63">
            <v>71.42857142857143</v>
          </cell>
        </row>
        <row r="64">
          <cell r="C64" t="str">
            <v>Orkney</v>
          </cell>
          <cell r="D64">
            <v>36.11111111111111</v>
          </cell>
          <cell r="E64" t="str">
            <v>22 - 52</v>
          </cell>
          <cell r="F64">
            <v>52.77777777777778</v>
          </cell>
        </row>
        <row r="65">
          <cell r="C65" t="str">
            <v>Shetland</v>
          </cell>
          <cell r="D65">
            <v>43.58974358974359</v>
          </cell>
          <cell r="E65" t="str">
            <v>29 - 59</v>
          </cell>
          <cell r="F65">
            <v>97.43589743589743</v>
          </cell>
        </row>
        <row r="66">
          <cell r="C66" t="str">
            <v>Western Isles</v>
          </cell>
          <cell r="D66">
            <v>61.76470588235294</v>
          </cell>
          <cell r="E66" t="str">
            <v>45 - 76</v>
          </cell>
          <cell r="F66">
            <v>76.47058823529412</v>
          </cell>
        </row>
        <row r="67">
          <cell r="C67" t="str">
            <v>Queen Margaret Hospital</v>
          </cell>
          <cell r="D67">
            <v>40.36697247706422</v>
          </cell>
          <cell r="E67" t="str">
            <v>34 - 47</v>
          </cell>
          <cell r="F67">
            <v>76.60550458715596</v>
          </cell>
        </row>
        <row r="68">
          <cell r="C68" t="str">
            <v>Victoria Hospital Kirkcaldy</v>
          </cell>
          <cell r="D68">
            <v>47.27272727272727</v>
          </cell>
          <cell r="E68" t="str">
            <v>41 - 53</v>
          </cell>
          <cell r="F68">
            <v>85.0909090909091</v>
          </cell>
        </row>
        <row r="69">
          <cell r="C69" t="str">
            <v>Scotland</v>
          </cell>
          <cell r="D69">
            <v>34.12489006156552</v>
          </cell>
          <cell r="E69" t="str">
            <v>33 - 35</v>
          </cell>
          <cell r="F69">
            <v>73.08707124010554</v>
          </cell>
        </row>
      </sheetData>
      <sheetData sheetId="17">
        <row r="39">
          <cell r="C39" t="str">
            <v>Aberdeen Royal Infirmary</v>
          </cell>
          <cell r="D39">
            <v>11.62227602905569</v>
          </cell>
          <cell r="E39">
            <v>30.26634382566586</v>
          </cell>
          <cell r="F39">
            <v>44.30992736077482</v>
          </cell>
          <cell r="G39">
            <v>80.87167070217917</v>
          </cell>
        </row>
        <row r="40">
          <cell r="C40" t="str">
            <v>Dr Gray's Hospital</v>
          </cell>
          <cell r="D40">
            <v>0</v>
          </cell>
          <cell r="E40">
            <v>2.857142857142857</v>
          </cell>
          <cell r="F40">
            <v>2.857142857142857</v>
          </cell>
          <cell r="G40">
            <v>5.714285714285714</v>
          </cell>
        </row>
        <row r="41">
          <cell r="C41" t="str">
            <v>Perth Royal Infirmary</v>
          </cell>
          <cell r="D41">
            <v>0</v>
          </cell>
          <cell r="E41">
            <v>6.015037593984962</v>
          </cell>
          <cell r="F41">
            <v>25.563909774436087</v>
          </cell>
          <cell r="G41">
            <v>62.40601503759399</v>
          </cell>
        </row>
        <row r="42">
          <cell r="C42" t="str">
            <v>Stracathro Hospital</v>
          </cell>
          <cell r="D42">
            <v>1.639344262295082</v>
          </cell>
          <cell r="E42">
            <v>21.311475409836063</v>
          </cell>
          <cell r="F42">
            <v>22.950819672131146</v>
          </cell>
          <cell r="G42">
            <v>95.08196721311475</v>
          </cell>
        </row>
        <row r="43">
          <cell r="C43" t="str">
            <v>St Johns Hospital</v>
          </cell>
          <cell r="D43">
            <v>0.4807692307692308</v>
          </cell>
          <cell r="E43">
            <v>2.403846153846154</v>
          </cell>
          <cell r="F43">
            <v>6.730769230769231</v>
          </cell>
          <cell r="G43">
            <v>23.076923076923077</v>
          </cell>
        </row>
        <row r="44">
          <cell r="C44" t="str">
            <v>Western General Hospital</v>
          </cell>
          <cell r="D44">
            <v>7.378335949764521</v>
          </cell>
          <cell r="E44">
            <v>45.211930926216645</v>
          </cell>
          <cell r="F44">
            <v>82.574568288854</v>
          </cell>
          <cell r="G44">
            <v>96.23233908948194</v>
          </cell>
        </row>
        <row r="45">
          <cell r="C45" t="str">
            <v>Royal Infirmary Glasgow</v>
          </cell>
          <cell r="G45">
            <v>63.84615384615384</v>
          </cell>
        </row>
        <row r="46">
          <cell r="C46" t="str">
            <v>Stobhill Hospital</v>
          </cell>
          <cell r="G46">
            <v>62.244897959183675</v>
          </cell>
        </row>
        <row r="47">
          <cell r="C47" t="str">
            <v>Western Infirmary Glasgow</v>
          </cell>
          <cell r="G47">
            <v>64.42953020134227</v>
          </cell>
        </row>
        <row r="48">
          <cell r="C48" t="str">
            <v>Southern General Hospital</v>
          </cell>
          <cell r="G48">
            <v>95.0920245398773</v>
          </cell>
        </row>
        <row r="49">
          <cell r="C49" t="str">
            <v>Victoria Infirmary</v>
          </cell>
          <cell r="G49">
            <v>95.59748427672956</v>
          </cell>
        </row>
        <row r="50">
          <cell r="C50" t="str">
            <v>Inverclyde Royal Hospital</v>
          </cell>
          <cell r="G50">
            <v>69.0721649484536</v>
          </cell>
        </row>
        <row r="51">
          <cell r="C51" t="str">
            <v>Royal Alexandra Hospital</v>
          </cell>
          <cell r="G51">
            <v>61.34453781512605</v>
          </cell>
        </row>
        <row r="52">
          <cell r="C52" t="str">
            <v>Vale of Leven Hospital</v>
          </cell>
          <cell r="G52">
            <v>55.55555555555556</v>
          </cell>
        </row>
        <row r="53">
          <cell r="C53" t="str">
            <v>Ayr Hospital</v>
          </cell>
          <cell r="D53">
            <v>1.4814814814814816</v>
          </cell>
          <cell r="E53">
            <v>11.11111111111111</v>
          </cell>
          <cell r="F53">
            <v>42.22222222222222</v>
          </cell>
          <cell r="G53">
            <v>94.81481481481482</v>
          </cell>
        </row>
        <row r="54">
          <cell r="C54" t="str">
            <v>Crosshouse Hospital</v>
          </cell>
          <cell r="D54">
            <v>4.545454545454546</v>
          </cell>
          <cell r="E54">
            <v>36.36363636363637</v>
          </cell>
          <cell r="F54">
            <v>64.39393939393939</v>
          </cell>
          <cell r="G54">
            <v>93.93939393939394</v>
          </cell>
        </row>
        <row r="55">
          <cell r="C55" t="str">
            <v>Hairmyres Hospital</v>
          </cell>
          <cell r="D55">
            <v>1.5060240963855422</v>
          </cell>
          <cell r="E55">
            <v>21.686746987951807</v>
          </cell>
          <cell r="F55">
            <v>53.01204819277109</v>
          </cell>
          <cell r="G55">
            <v>97.89156626506023</v>
          </cell>
        </row>
        <row r="56">
          <cell r="C56" t="str">
            <v>Monklands Hospital</v>
          </cell>
          <cell r="D56">
            <v>1.6260162601626018</v>
          </cell>
          <cell r="E56">
            <v>10.840108401084011</v>
          </cell>
          <cell r="F56">
            <v>46.34146341463415</v>
          </cell>
          <cell r="G56">
            <v>95.6639566395664</v>
          </cell>
        </row>
        <row r="57">
          <cell r="C57" t="str">
            <v>Wishaw General Hospital</v>
          </cell>
          <cell r="D57">
            <v>0.5681818181818182</v>
          </cell>
          <cell r="E57">
            <v>24.71590909090909</v>
          </cell>
          <cell r="F57">
            <v>73.29545454545455</v>
          </cell>
          <cell r="G57">
            <v>99.7159090909091</v>
          </cell>
        </row>
        <row r="58">
          <cell r="C58" t="str">
            <v>Forth Valley</v>
          </cell>
          <cell r="D58">
            <v>18.29268292682927</v>
          </cell>
          <cell r="E58">
            <v>45.9349593495935</v>
          </cell>
          <cell r="F58">
            <v>69.51219512195121</v>
          </cell>
          <cell r="G58">
            <v>88.6178861788618</v>
          </cell>
        </row>
        <row r="59">
          <cell r="C59" t="str">
            <v>Borders General Hospital</v>
          </cell>
          <cell r="D59">
            <v>2.1052631578947367</v>
          </cell>
          <cell r="E59">
            <v>9.473684210526317</v>
          </cell>
          <cell r="F59">
            <v>36.84210526315789</v>
          </cell>
          <cell r="G59">
            <v>74.73684210526315</v>
          </cell>
        </row>
        <row r="60">
          <cell r="C60" t="str">
            <v>Dumfries &amp; Galloway Royal</v>
          </cell>
          <cell r="D60">
            <v>1.5625</v>
          </cell>
          <cell r="E60">
            <v>20.3125</v>
          </cell>
          <cell r="F60">
            <v>45.83333333333333</v>
          </cell>
          <cell r="G60">
            <v>86.97916666666666</v>
          </cell>
        </row>
        <row r="61">
          <cell r="C61" t="str">
            <v>Raigmore Hospital</v>
          </cell>
          <cell r="D61">
            <v>0.8130081300813009</v>
          </cell>
          <cell r="E61">
            <v>14.634146341463413</v>
          </cell>
          <cell r="F61">
            <v>38.61788617886179</v>
          </cell>
          <cell r="G61">
            <v>76.01626016260163</v>
          </cell>
        </row>
        <row r="62">
          <cell r="C62" t="str">
            <v>Lorn &amp; Islands Hospital</v>
          </cell>
          <cell r="D62">
            <v>5</v>
          </cell>
          <cell r="E62">
            <v>7.5</v>
          </cell>
          <cell r="F62">
            <v>22.5</v>
          </cell>
          <cell r="G62">
            <v>85</v>
          </cell>
        </row>
        <row r="63">
          <cell r="C63" t="str">
            <v>Western Isles</v>
          </cell>
          <cell r="D63">
            <v>11.11111111111111</v>
          </cell>
          <cell r="E63">
            <v>33.33333333333333</v>
          </cell>
          <cell r="F63">
            <v>55.55555555555556</v>
          </cell>
          <cell r="G63">
            <v>88.88888888888889</v>
          </cell>
        </row>
        <row r="64">
          <cell r="C64" t="str">
            <v>Queen Margaret Hospital</v>
          </cell>
          <cell r="D64">
            <v>1.8867924528301887</v>
          </cell>
          <cell r="E64">
            <v>14.465408805031446</v>
          </cell>
          <cell r="F64">
            <v>20.125786163522015</v>
          </cell>
          <cell r="G64">
            <v>80.50314465408806</v>
          </cell>
        </row>
        <row r="65">
          <cell r="C65" t="str">
            <v>Victoria Hospital Kirkcaldy</v>
          </cell>
          <cell r="D65">
            <v>2.1645021645021645</v>
          </cell>
          <cell r="E65">
            <v>18.614718614718615</v>
          </cell>
          <cell r="F65">
            <v>58.87445887445888</v>
          </cell>
          <cell r="G65">
            <v>84.84848484848484</v>
          </cell>
        </row>
        <row r="66">
          <cell r="C66" t="str">
            <v>Scotland</v>
          </cell>
          <cell r="D66">
            <v>4.3996110841030625</v>
          </cell>
          <cell r="E66">
            <v>23.626640738940203</v>
          </cell>
          <cell r="F66">
            <v>50.82644628099173</v>
          </cell>
          <cell r="G66">
            <v>82.07528769260777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J18"/>
  <sheetViews>
    <sheetView tabSelected="1" workbookViewId="0" topLeftCell="A1">
      <selection activeCell="A1" sqref="A1"/>
    </sheetView>
  </sheetViews>
  <sheetFormatPr defaultColWidth="9.140625" defaultRowHeight="12.75"/>
  <cols>
    <col min="1" max="1" width="11.421875" style="0" customWidth="1"/>
    <col min="2" max="2" width="35.140625" style="0" customWidth="1"/>
    <col min="3" max="3" width="38.140625" style="0" customWidth="1"/>
    <col min="4" max="4" width="37.28125" style="0" customWidth="1"/>
    <col min="5" max="5" width="12.7109375" style="0" customWidth="1"/>
  </cols>
  <sheetData>
    <row r="2" ht="17.25">
      <c r="A2" s="2" t="s">
        <v>5</v>
      </c>
    </row>
    <row r="4" ht="15.75">
      <c r="A4" s="5" t="s">
        <v>6</v>
      </c>
    </row>
    <row r="6" ht="12.75">
      <c r="A6" t="s">
        <v>158</v>
      </c>
    </row>
    <row r="8" spans="1:10" ht="25.5" customHeight="1">
      <c r="A8" s="90" t="s">
        <v>7</v>
      </c>
      <c r="B8" s="90"/>
      <c r="C8" s="90"/>
      <c r="D8" s="90"/>
      <c r="E8" s="6"/>
      <c r="F8" s="6"/>
      <c r="G8" s="6"/>
      <c r="H8" s="6"/>
      <c r="I8" s="6"/>
      <c r="J8" s="6"/>
    </row>
    <row r="10" ht="12.75">
      <c r="A10" s="4" t="s">
        <v>8</v>
      </c>
    </row>
    <row r="12" ht="14.25">
      <c r="A12" t="s">
        <v>9</v>
      </c>
    </row>
    <row r="14" spans="1:5" ht="25.5">
      <c r="A14" s="8" t="s">
        <v>0</v>
      </c>
      <c r="B14" s="9" t="s">
        <v>1</v>
      </c>
      <c r="C14" s="9" t="s">
        <v>2</v>
      </c>
      <c r="D14" s="9" t="s">
        <v>3</v>
      </c>
      <c r="E14" s="10" t="s">
        <v>4</v>
      </c>
    </row>
    <row r="15" spans="1:5" ht="38.25">
      <c r="A15" s="11">
        <v>1</v>
      </c>
      <c r="B15" s="7" t="s">
        <v>10</v>
      </c>
      <c r="C15" s="1" t="s">
        <v>12</v>
      </c>
      <c r="D15" s="1" t="s">
        <v>11</v>
      </c>
      <c r="E15" s="12">
        <v>40765</v>
      </c>
    </row>
    <row r="16" spans="1:5" ht="38.25">
      <c r="A16" s="11">
        <v>1</v>
      </c>
      <c r="B16" s="7" t="s">
        <v>13</v>
      </c>
      <c r="C16" s="1" t="s">
        <v>14</v>
      </c>
      <c r="D16" s="1" t="s">
        <v>15</v>
      </c>
      <c r="E16" s="12">
        <v>40765</v>
      </c>
    </row>
    <row r="17" spans="1:5" ht="132" customHeight="1">
      <c r="A17" s="13">
        <v>2</v>
      </c>
      <c r="B17" s="7" t="s">
        <v>19</v>
      </c>
      <c r="C17" s="1" t="s">
        <v>21</v>
      </c>
      <c r="D17" s="14" t="s">
        <v>16</v>
      </c>
      <c r="E17" s="12">
        <v>40765</v>
      </c>
    </row>
    <row r="18" spans="1:5" ht="154.5">
      <c r="A18" s="13" t="s">
        <v>17</v>
      </c>
      <c r="B18" s="7" t="s">
        <v>19</v>
      </c>
      <c r="C18" s="1" t="s">
        <v>18</v>
      </c>
      <c r="D18" s="14" t="s">
        <v>20</v>
      </c>
      <c r="E18" s="12">
        <v>40765</v>
      </c>
    </row>
    <row r="19" s="15" customFormat="1" ht="12.75"/>
    <row r="20" s="15" customFormat="1" ht="12.75"/>
    <row r="21" s="15" customFormat="1" ht="12.75"/>
  </sheetData>
  <mergeCells count="1">
    <mergeCell ref="A8:D8"/>
  </mergeCells>
  <printOptions/>
  <pageMargins left="0.5511811023622047" right="0.5511811023622047"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39"/>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1.7109375" style="0" customWidth="1"/>
    <col min="2" max="2" width="25.7109375" style="0" customWidth="1"/>
    <col min="3" max="3" width="10.7109375" style="0" customWidth="1"/>
    <col min="4" max="4" width="12.00390625" style="0" bestFit="1" customWidth="1"/>
    <col min="5" max="5" width="8.7109375" style="0" customWidth="1"/>
    <col min="6" max="8" width="10.7109375" style="0" customWidth="1"/>
    <col min="9" max="10" width="11.7109375" style="0" customWidth="1"/>
    <col min="11" max="11" width="12.28125" style="0" customWidth="1"/>
    <col min="12" max="12" width="40.7109375" style="3" customWidth="1"/>
  </cols>
  <sheetData>
    <row r="1" spans="2:12" ht="41.25" customHeight="1">
      <c r="B1" s="4" t="s">
        <v>100</v>
      </c>
      <c r="E1" s="91" t="s">
        <v>144</v>
      </c>
      <c r="F1" s="92"/>
      <c r="G1" s="92"/>
      <c r="H1" s="92"/>
      <c r="I1" s="92"/>
      <c r="J1" s="92"/>
      <c r="K1" s="92"/>
      <c r="L1" s="93"/>
    </row>
    <row r="2" spans="2:11" ht="15.75" customHeight="1" thickBot="1">
      <c r="B2" s="95" t="s">
        <v>23</v>
      </c>
      <c r="C2" s="95"/>
      <c r="D2" s="95"/>
      <c r="E2" s="95"/>
      <c r="F2" s="95"/>
      <c r="G2" s="95"/>
      <c r="H2" s="95"/>
      <c r="I2" s="95"/>
      <c r="J2" s="95"/>
      <c r="K2" s="95"/>
    </row>
    <row r="3" spans="2:12" s="58" customFormat="1" ht="76.5" customHeight="1">
      <c r="B3" s="59" t="s">
        <v>101</v>
      </c>
      <c r="C3" s="60" t="s">
        <v>102</v>
      </c>
      <c r="D3" s="60" t="s">
        <v>103</v>
      </c>
      <c r="E3" s="60" t="s">
        <v>104</v>
      </c>
      <c r="F3" s="60" t="s">
        <v>105</v>
      </c>
      <c r="G3" s="60" t="s">
        <v>106</v>
      </c>
      <c r="H3" s="60" t="s">
        <v>107</v>
      </c>
      <c r="I3" s="60" t="s">
        <v>108</v>
      </c>
      <c r="J3" s="60" t="s">
        <v>109</v>
      </c>
      <c r="K3" s="60" t="s">
        <v>110</v>
      </c>
      <c r="L3" s="60" t="s">
        <v>111</v>
      </c>
    </row>
    <row r="4" spans="2:12" ht="39" customHeight="1">
      <c r="B4" s="61" t="s">
        <v>41</v>
      </c>
      <c r="C4" s="62" t="s">
        <v>112</v>
      </c>
      <c r="D4" s="63">
        <v>303</v>
      </c>
      <c r="E4" s="63">
        <v>15</v>
      </c>
      <c r="F4" s="63">
        <v>0</v>
      </c>
      <c r="G4" s="63">
        <v>0</v>
      </c>
      <c r="H4" s="63">
        <v>20</v>
      </c>
      <c r="I4" s="63">
        <f aca="true" t="shared" si="0" ref="I4:I10">(E4+F4+G4+H4)*365</f>
        <v>12775</v>
      </c>
      <c r="J4" s="64">
        <v>25.874587458745875</v>
      </c>
      <c r="K4" s="63">
        <v>7840</v>
      </c>
      <c r="L4" s="65" t="s">
        <v>113</v>
      </c>
    </row>
    <row r="5" spans="1:12" ht="24.75" customHeight="1">
      <c r="A5" s="46"/>
      <c r="B5" s="61" t="s">
        <v>142</v>
      </c>
      <c r="C5" s="62" t="s">
        <v>112</v>
      </c>
      <c r="D5" s="63">
        <v>348</v>
      </c>
      <c r="E5" s="63">
        <v>21</v>
      </c>
      <c r="F5" s="63">
        <v>0</v>
      </c>
      <c r="G5" s="63">
        <v>0</v>
      </c>
      <c r="H5" s="63">
        <v>20</v>
      </c>
      <c r="I5" s="63">
        <f t="shared" si="0"/>
        <v>14965</v>
      </c>
      <c r="J5" s="64">
        <v>27.70402298850575</v>
      </c>
      <c r="K5" s="63">
        <v>9641</v>
      </c>
      <c r="L5" s="65" t="s">
        <v>114</v>
      </c>
    </row>
    <row r="6" spans="2:12" ht="24.75" customHeight="1">
      <c r="B6" s="61" t="s">
        <v>43</v>
      </c>
      <c r="C6" s="62" t="s">
        <v>112</v>
      </c>
      <c r="D6" s="63">
        <v>230</v>
      </c>
      <c r="E6" s="63">
        <v>0</v>
      </c>
      <c r="F6" s="63">
        <v>15</v>
      </c>
      <c r="G6" s="63">
        <v>0</v>
      </c>
      <c r="H6" s="63">
        <v>0</v>
      </c>
      <c r="I6" s="63">
        <f t="shared" si="0"/>
        <v>5475</v>
      </c>
      <c r="J6" s="66">
        <v>20.308695652173913</v>
      </c>
      <c r="K6" s="63">
        <v>4671</v>
      </c>
      <c r="L6" s="65" t="s">
        <v>115</v>
      </c>
    </row>
    <row r="7" spans="2:15" ht="24.75" customHeight="1">
      <c r="B7" s="61" t="s">
        <v>45</v>
      </c>
      <c r="C7" s="62" t="s">
        <v>112</v>
      </c>
      <c r="D7" s="63">
        <v>232</v>
      </c>
      <c r="E7" s="63">
        <v>10</v>
      </c>
      <c r="F7" s="63">
        <v>0</v>
      </c>
      <c r="G7" s="63">
        <v>0</v>
      </c>
      <c r="H7" s="63">
        <v>0</v>
      </c>
      <c r="I7" s="63">
        <f t="shared" si="0"/>
        <v>3650</v>
      </c>
      <c r="J7" s="64">
        <v>25.323275862068964</v>
      </c>
      <c r="K7" s="63">
        <v>5875</v>
      </c>
      <c r="L7" s="65"/>
      <c r="N7" s="67"/>
      <c r="O7" s="68"/>
    </row>
    <row r="8" spans="2:15" ht="24.75" customHeight="1">
      <c r="B8" s="69" t="s">
        <v>46</v>
      </c>
      <c r="C8" s="62" t="s">
        <v>112</v>
      </c>
      <c r="D8" s="70">
        <v>32</v>
      </c>
      <c r="E8" s="63">
        <v>0</v>
      </c>
      <c r="F8" s="70">
        <v>1</v>
      </c>
      <c r="G8" s="63">
        <v>0</v>
      </c>
      <c r="H8" s="63">
        <v>0</v>
      </c>
      <c r="I8" s="63">
        <f t="shared" si="0"/>
        <v>365</v>
      </c>
      <c r="J8" s="64">
        <v>22.21875</v>
      </c>
      <c r="K8" s="63">
        <v>711</v>
      </c>
      <c r="L8" s="71"/>
      <c r="N8" s="67"/>
      <c r="O8" s="68"/>
    </row>
    <row r="9" spans="2:15" ht="24.75" customHeight="1">
      <c r="B9" s="61" t="s">
        <v>49</v>
      </c>
      <c r="C9" s="62" t="s">
        <v>112</v>
      </c>
      <c r="D9" s="63">
        <v>228</v>
      </c>
      <c r="E9" s="63">
        <v>8</v>
      </c>
      <c r="F9" s="63">
        <v>0</v>
      </c>
      <c r="G9" s="63">
        <v>15</v>
      </c>
      <c r="H9" s="63">
        <v>0</v>
      </c>
      <c r="I9" s="63">
        <f t="shared" si="0"/>
        <v>8395</v>
      </c>
      <c r="J9" s="64">
        <v>33.9078947368421</v>
      </c>
      <c r="K9" s="63">
        <v>7731</v>
      </c>
      <c r="L9" s="65"/>
      <c r="N9" s="67"/>
      <c r="O9" s="68"/>
    </row>
    <row r="10" spans="2:15" ht="38.25" customHeight="1">
      <c r="B10" s="61" t="s">
        <v>50</v>
      </c>
      <c r="C10" s="62" t="s">
        <v>112</v>
      </c>
      <c r="D10" s="63">
        <v>300</v>
      </c>
      <c r="E10" s="63">
        <v>0</v>
      </c>
      <c r="F10" s="63">
        <v>23</v>
      </c>
      <c r="G10" s="63">
        <v>0</v>
      </c>
      <c r="H10" s="63">
        <v>12</v>
      </c>
      <c r="I10" s="63">
        <f t="shared" si="0"/>
        <v>12775</v>
      </c>
      <c r="J10" s="64">
        <v>29.846666666666668</v>
      </c>
      <c r="K10" s="63">
        <v>8954</v>
      </c>
      <c r="L10" s="65" t="s">
        <v>116</v>
      </c>
      <c r="N10" s="67"/>
      <c r="O10" s="68"/>
    </row>
    <row r="11" spans="2:15" ht="24.75" customHeight="1">
      <c r="B11" s="61" t="s">
        <v>117</v>
      </c>
      <c r="C11" s="62" t="s">
        <v>112</v>
      </c>
      <c r="D11" s="63">
        <v>575</v>
      </c>
      <c r="E11" s="63">
        <v>15</v>
      </c>
      <c r="F11" s="63">
        <v>0</v>
      </c>
      <c r="G11" s="63">
        <v>0</v>
      </c>
      <c r="H11" s="63">
        <v>0</v>
      </c>
      <c r="I11" s="96">
        <f>(E11+F11+G11+H11+E12+F12+G12)*365</f>
        <v>16425</v>
      </c>
      <c r="J11" s="97">
        <v>24.22086956521739</v>
      </c>
      <c r="K11" s="96">
        <v>13927</v>
      </c>
      <c r="L11" s="94" t="s">
        <v>118</v>
      </c>
      <c r="N11" s="67"/>
      <c r="O11" s="68"/>
    </row>
    <row r="12" spans="2:15" ht="24.75" customHeight="1">
      <c r="B12" s="61" t="s">
        <v>119</v>
      </c>
      <c r="C12" s="62" t="s">
        <v>120</v>
      </c>
      <c r="D12" s="63">
        <v>0</v>
      </c>
      <c r="E12" s="63">
        <v>0</v>
      </c>
      <c r="F12" s="63">
        <v>0</v>
      </c>
      <c r="G12" s="63">
        <v>30</v>
      </c>
      <c r="H12" s="63">
        <v>0</v>
      </c>
      <c r="I12" s="96"/>
      <c r="J12" s="98"/>
      <c r="K12" s="98"/>
      <c r="L12" s="94"/>
      <c r="N12" s="67"/>
      <c r="O12" s="68"/>
    </row>
    <row r="13" spans="2:15" ht="54" customHeight="1">
      <c r="B13" s="61" t="s">
        <v>52</v>
      </c>
      <c r="C13" s="62" t="s">
        <v>112</v>
      </c>
      <c r="D13" s="63">
        <v>562</v>
      </c>
      <c r="E13" s="63">
        <v>16</v>
      </c>
      <c r="F13" s="63">
        <v>0</v>
      </c>
      <c r="G13" s="63">
        <v>0</v>
      </c>
      <c r="H13" s="63">
        <v>40</v>
      </c>
      <c r="I13" s="63">
        <f aca="true" t="shared" si="1" ref="I13:I36">(E13+F13+G13+H13)*365</f>
        <v>20440</v>
      </c>
      <c r="J13" s="64">
        <v>24.69217081850534</v>
      </c>
      <c r="K13" s="63">
        <v>13877</v>
      </c>
      <c r="L13" s="65" t="s">
        <v>121</v>
      </c>
      <c r="N13" s="67"/>
      <c r="O13" s="68"/>
    </row>
    <row r="14" spans="2:15" ht="40.5" customHeight="1">
      <c r="B14" s="61" t="s">
        <v>53</v>
      </c>
      <c r="C14" s="62" t="s">
        <v>112</v>
      </c>
      <c r="D14" s="63">
        <v>82</v>
      </c>
      <c r="E14" s="63">
        <v>0</v>
      </c>
      <c r="F14" s="63">
        <v>9</v>
      </c>
      <c r="G14" s="63">
        <v>0</v>
      </c>
      <c r="H14" s="63">
        <v>0</v>
      </c>
      <c r="I14" s="63">
        <f t="shared" si="1"/>
        <v>3285</v>
      </c>
      <c r="J14" s="64">
        <v>20.25609756097561</v>
      </c>
      <c r="K14" s="63">
        <v>1661</v>
      </c>
      <c r="L14" s="65" t="s">
        <v>122</v>
      </c>
      <c r="N14" s="67"/>
      <c r="O14" s="68"/>
    </row>
    <row r="15" spans="2:15" ht="40.5" customHeight="1">
      <c r="B15" s="61" t="s">
        <v>55</v>
      </c>
      <c r="C15" s="62" t="s">
        <v>112</v>
      </c>
      <c r="D15" s="63">
        <v>314</v>
      </c>
      <c r="E15" s="63">
        <v>0</v>
      </c>
      <c r="F15" s="63">
        <v>16</v>
      </c>
      <c r="G15" s="63">
        <v>0</v>
      </c>
      <c r="H15" s="63">
        <v>30</v>
      </c>
      <c r="I15" s="63">
        <f t="shared" si="1"/>
        <v>16790</v>
      </c>
      <c r="J15" s="64">
        <v>24.866242038216562</v>
      </c>
      <c r="K15" s="63">
        <v>7808</v>
      </c>
      <c r="L15" s="72" t="s">
        <v>123</v>
      </c>
      <c r="N15" s="67"/>
      <c r="O15" s="68"/>
    </row>
    <row r="16" spans="2:15" ht="51.75" customHeight="1">
      <c r="B16" s="61" t="s">
        <v>59</v>
      </c>
      <c r="C16" s="62" t="s">
        <v>112</v>
      </c>
      <c r="D16" s="63">
        <v>203</v>
      </c>
      <c r="E16" s="63">
        <v>8</v>
      </c>
      <c r="F16" s="63">
        <v>0</v>
      </c>
      <c r="G16" s="63">
        <v>30</v>
      </c>
      <c r="H16" s="63">
        <v>0</v>
      </c>
      <c r="I16" s="63">
        <f t="shared" si="1"/>
        <v>13870</v>
      </c>
      <c r="J16" s="64">
        <v>24.1871921182266</v>
      </c>
      <c r="K16" s="63">
        <v>4910</v>
      </c>
      <c r="L16" s="65" t="s">
        <v>124</v>
      </c>
      <c r="N16" s="67"/>
      <c r="O16" s="68"/>
    </row>
    <row r="17" spans="2:15" ht="27" customHeight="1">
      <c r="B17" s="61" t="s">
        <v>62</v>
      </c>
      <c r="C17" s="62" t="s">
        <v>112</v>
      </c>
      <c r="D17" s="63">
        <v>468</v>
      </c>
      <c r="E17" s="63">
        <v>14</v>
      </c>
      <c r="F17" s="63">
        <v>0</v>
      </c>
      <c r="G17" s="63">
        <v>0</v>
      </c>
      <c r="H17" s="63">
        <v>30</v>
      </c>
      <c r="I17" s="63">
        <f t="shared" si="1"/>
        <v>16060</v>
      </c>
      <c r="J17" s="64">
        <v>25.946581196581196</v>
      </c>
      <c r="K17" s="63">
        <v>12143</v>
      </c>
      <c r="L17" s="65" t="s">
        <v>125</v>
      </c>
      <c r="N17" s="67"/>
      <c r="O17" s="68"/>
    </row>
    <row r="18" spans="2:15" ht="40.5" customHeight="1">
      <c r="B18" s="61" t="s">
        <v>126</v>
      </c>
      <c r="C18" s="62" t="s">
        <v>112</v>
      </c>
      <c r="D18" s="63">
        <v>578</v>
      </c>
      <c r="E18" s="63">
        <v>4</v>
      </c>
      <c r="F18" s="63">
        <v>30</v>
      </c>
      <c r="G18" s="63">
        <v>0</v>
      </c>
      <c r="H18" s="63">
        <v>20</v>
      </c>
      <c r="I18" s="63">
        <f t="shared" si="1"/>
        <v>19710</v>
      </c>
      <c r="J18" s="64">
        <v>22.36159169550173</v>
      </c>
      <c r="K18" s="63">
        <v>12925</v>
      </c>
      <c r="L18" s="65" t="s">
        <v>127</v>
      </c>
      <c r="N18" s="67"/>
      <c r="O18" s="68"/>
    </row>
    <row r="19" spans="2:15" ht="26.25" customHeight="1">
      <c r="B19" s="61" t="s">
        <v>56</v>
      </c>
      <c r="C19" s="62" t="s">
        <v>112</v>
      </c>
      <c r="D19" s="63">
        <v>232</v>
      </c>
      <c r="E19" s="63">
        <v>0</v>
      </c>
      <c r="F19" s="63">
        <v>17</v>
      </c>
      <c r="G19" s="63">
        <v>0</v>
      </c>
      <c r="H19" s="63">
        <v>0</v>
      </c>
      <c r="I19" s="63">
        <f t="shared" si="1"/>
        <v>6205</v>
      </c>
      <c r="J19" s="64">
        <v>27.03448275862069</v>
      </c>
      <c r="K19" s="63">
        <v>6272</v>
      </c>
      <c r="L19" s="65" t="s">
        <v>128</v>
      </c>
      <c r="N19" s="67"/>
      <c r="O19" s="68"/>
    </row>
    <row r="20" spans="2:15" ht="39" customHeight="1">
      <c r="B20" s="61" t="s">
        <v>57</v>
      </c>
      <c r="C20" s="62" t="s">
        <v>112</v>
      </c>
      <c r="D20" s="63">
        <v>317</v>
      </c>
      <c r="E20" s="63">
        <v>0</v>
      </c>
      <c r="F20" s="63">
        <v>30</v>
      </c>
      <c r="G20" s="63">
        <v>0</v>
      </c>
      <c r="H20" s="63">
        <v>0</v>
      </c>
      <c r="I20" s="63">
        <f t="shared" si="1"/>
        <v>10950</v>
      </c>
      <c r="J20" s="64">
        <v>21.709779179810724</v>
      </c>
      <c r="K20" s="63">
        <v>6882</v>
      </c>
      <c r="L20" s="72" t="s">
        <v>129</v>
      </c>
      <c r="N20" s="67"/>
      <c r="O20" s="68"/>
    </row>
    <row r="21" spans="2:15" ht="51.75" customHeight="1">
      <c r="B21" s="61" t="s">
        <v>60</v>
      </c>
      <c r="C21" s="62" t="s">
        <v>112</v>
      </c>
      <c r="D21" s="63">
        <v>55</v>
      </c>
      <c r="E21" s="63">
        <v>0</v>
      </c>
      <c r="F21" s="63">
        <v>12</v>
      </c>
      <c r="G21" s="63">
        <v>0</v>
      </c>
      <c r="H21" s="63">
        <v>0</v>
      </c>
      <c r="I21" s="63">
        <f t="shared" si="1"/>
        <v>4380</v>
      </c>
      <c r="J21" s="64">
        <v>32.18181818181818</v>
      </c>
      <c r="K21" s="63">
        <v>1770</v>
      </c>
      <c r="L21" s="65" t="s">
        <v>130</v>
      </c>
      <c r="N21" s="67"/>
      <c r="O21" s="68"/>
    </row>
    <row r="22" spans="2:15" ht="24.75" customHeight="1">
      <c r="B22" s="61" t="s">
        <v>66</v>
      </c>
      <c r="C22" s="62" t="s">
        <v>112</v>
      </c>
      <c r="D22" s="63">
        <v>368</v>
      </c>
      <c r="E22" s="63">
        <v>0</v>
      </c>
      <c r="F22" s="63">
        <v>22</v>
      </c>
      <c r="G22" s="63">
        <v>0</v>
      </c>
      <c r="H22" s="63">
        <v>0</v>
      </c>
      <c r="I22" s="63">
        <f t="shared" si="1"/>
        <v>8030</v>
      </c>
      <c r="J22" s="64">
        <v>23.16304347826087</v>
      </c>
      <c r="K22" s="63">
        <v>8524</v>
      </c>
      <c r="L22" s="65"/>
      <c r="N22" s="67"/>
      <c r="O22" s="68"/>
    </row>
    <row r="23" spans="2:15" ht="24.75" customHeight="1">
      <c r="B23" s="61" t="s">
        <v>131</v>
      </c>
      <c r="C23" s="62" t="s">
        <v>112</v>
      </c>
      <c r="D23" s="63">
        <v>35</v>
      </c>
      <c r="E23" s="63">
        <v>0</v>
      </c>
      <c r="F23" s="63">
        <v>6</v>
      </c>
      <c r="G23" s="63">
        <v>0</v>
      </c>
      <c r="H23" s="63">
        <v>0</v>
      </c>
      <c r="I23" s="63">
        <f t="shared" si="1"/>
        <v>2190</v>
      </c>
      <c r="J23" s="64">
        <v>26.542857142857144</v>
      </c>
      <c r="K23" s="63">
        <v>929</v>
      </c>
      <c r="L23" s="65"/>
      <c r="N23" s="67"/>
      <c r="O23" s="68"/>
    </row>
    <row r="24" spans="2:15" ht="24.75" customHeight="1">
      <c r="B24" s="61" t="s">
        <v>132</v>
      </c>
      <c r="C24" s="62" t="s">
        <v>112</v>
      </c>
      <c r="D24" s="63">
        <v>26</v>
      </c>
      <c r="E24" s="63">
        <v>0</v>
      </c>
      <c r="F24" s="63">
        <v>0</v>
      </c>
      <c r="G24" s="63">
        <v>0</v>
      </c>
      <c r="H24" s="63">
        <v>0</v>
      </c>
      <c r="I24" s="63">
        <f t="shared" si="1"/>
        <v>0</v>
      </c>
      <c r="J24" s="64">
        <v>28.153846153846153</v>
      </c>
      <c r="K24" s="63">
        <v>732</v>
      </c>
      <c r="L24" s="65"/>
      <c r="N24" s="67"/>
      <c r="O24" s="68"/>
    </row>
    <row r="25" spans="2:15" ht="24.75" customHeight="1">
      <c r="B25" s="61" t="s">
        <v>133</v>
      </c>
      <c r="C25" s="62" t="s">
        <v>112</v>
      </c>
      <c r="D25" s="63">
        <v>63</v>
      </c>
      <c r="E25" s="63">
        <v>0</v>
      </c>
      <c r="F25" s="63">
        <v>0</v>
      </c>
      <c r="G25" s="63">
        <v>4</v>
      </c>
      <c r="H25" s="63">
        <v>0</v>
      </c>
      <c r="I25" s="63">
        <f t="shared" si="1"/>
        <v>1460</v>
      </c>
      <c r="J25" s="64">
        <v>25.523809523809526</v>
      </c>
      <c r="K25" s="63">
        <v>1608</v>
      </c>
      <c r="L25" s="65"/>
      <c r="N25" s="67"/>
      <c r="O25" s="68"/>
    </row>
    <row r="26" spans="2:15" ht="24.75" customHeight="1">
      <c r="B26" s="69" t="s">
        <v>68</v>
      </c>
      <c r="C26" s="73" t="s">
        <v>112</v>
      </c>
      <c r="D26" s="70">
        <v>275</v>
      </c>
      <c r="E26" s="63">
        <v>0</v>
      </c>
      <c r="F26" s="63">
        <v>24</v>
      </c>
      <c r="G26" s="63">
        <v>0</v>
      </c>
      <c r="H26" s="63">
        <v>0</v>
      </c>
      <c r="I26" s="63">
        <f t="shared" si="1"/>
        <v>8760</v>
      </c>
      <c r="J26" s="64">
        <v>19.156363636363636</v>
      </c>
      <c r="K26" s="63">
        <v>5268</v>
      </c>
      <c r="L26" s="65"/>
      <c r="N26" s="67"/>
      <c r="O26" s="68"/>
    </row>
    <row r="27" spans="2:15" ht="24.75" customHeight="1">
      <c r="B27" s="69" t="s">
        <v>69</v>
      </c>
      <c r="C27" s="73" t="s">
        <v>112</v>
      </c>
      <c r="D27" s="70">
        <v>312</v>
      </c>
      <c r="E27" s="63">
        <v>0</v>
      </c>
      <c r="F27" s="63">
        <v>20</v>
      </c>
      <c r="G27" s="63">
        <v>0</v>
      </c>
      <c r="H27" s="63">
        <v>0</v>
      </c>
      <c r="I27" s="63">
        <f t="shared" si="1"/>
        <v>7300</v>
      </c>
      <c r="J27" s="64">
        <v>14.25</v>
      </c>
      <c r="K27" s="63">
        <v>4446</v>
      </c>
      <c r="L27" s="65"/>
      <c r="N27" s="67"/>
      <c r="O27" s="68"/>
    </row>
    <row r="28" spans="2:15" ht="24.75" customHeight="1">
      <c r="B28" s="69" t="s">
        <v>70</v>
      </c>
      <c r="C28" s="73" t="s">
        <v>112</v>
      </c>
      <c r="D28" s="70">
        <v>325</v>
      </c>
      <c r="E28" s="63">
        <v>0</v>
      </c>
      <c r="F28" s="63">
        <v>25</v>
      </c>
      <c r="G28" s="63">
        <v>0</v>
      </c>
      <c r="H28" s="63">
        <v>0</v>
      </c>
      <c r="I28" s="63">
        <f t="shared" si="1"/>
        <v>9125</v>
      </c>
      <c r="J28" s="64">
        <v>19.436923076923076</v>
      </c>
      <c r="K28" s="63">
        <v>6317</v>
      </c>
      <c r="L28" s="65"/>
      <c r="N28" s="67"/>
      <c r="O28" s="68"/>
    </row>
    <row r="29" spans="2:15" ht="66" customHeight="1">
      <c r="B29" s="61" t="s">
        <v>134</v>
      </c>
      <c r="C29" s="62" t="s">
        <v>112</v>
      </c>
      <c r="D29" s="63">
        <v>466</v>
      </c>
      <c r="E29" s="63">
        <v>22</v>
      </c>
      <c r="F29" s="63">
        <v>0</v>
      </c>
      <c r="G29" s="63">
        <v>0</v>
      </c>
      <c r="H29" s="63">
        <v>41</v>
      </c>
      <c r="I29" s="63">
        <f t="shared" si="1"/>
        <v>22995</v>
      </c>
      <c r="J29" s="64">
        <v>33.1244635193133</v>
      </c>
      <c r="K29" s="63">
        <v>15436</v>
      </c>
      <c r="L29" s="72" t="s">
        <v>135</v>
      </c>
      <c r="N29" s="67"/>
      <c r="O29" s="68"/>
    </row>
    <row r="30" spans="2:15" ht="24.75" customHeight="1">
      <c r="B30" s="61" t="s">
        <v>136</v>
      </c>
      <c r="C30" s="62" t="s">
        <v>112</v>
      </c>
      <c r="D30" s="63">
        <v>183</v>
      </c>
      <c r="E30" s="63">
        <v>0</v>
      </c>
      <c r="F30" s="63">
        <v>22</v>
      </c>
      <c r="G30" s="63">
        <v>0</v>
      </c>
      <c r="H30" s="63">
        <v>0</v>
      </c>
      <c r="I30" s="63">
        <f t="shared" si="1"/>
        <v>8030</v>
      </c>
      <c r="J30" s="66">
        <v>33.78688524590164</v>
      </c>
      <c r="K30" s="63">
        <v>6183</v>
      </c>
      <c r="L30" s="65"/>
      <c r="N30" s="67"/>
      <c r="O30" s="68"/>
    </row>
    <row r="31" spans="2:15" ht="24.75" customHeight="1">
      <c r="B31" s="61" t="s">
        <v>74</v>
      </c>
      <c r="C31" s="62" t="s">
        <v>112</v>
      </c>
      <c r="D31" s="63">
        <v>448</v>
      </c>
      <c r="E31" s="63">
        <v>16</v>
      </c>
      <c r="F31" s="63">
        <v>0</v>
      </c>
      <c r="G31" s="63">
        <v>0</v>
      </c>
      <c r="H31" s="63">
        <v>26</v>
      </c>
      <c r="I31" s="63">
        <f t="shared" si="1"/>
        <v>15330</v>
      </c>
      <c r="J31" s="64">
        <v>30.553571428571427</v>
      </c>
      <c r="K31" s="63">
        <v>13688</v>
      </c>
      <c r="L31" s="65" t="s">
        <v>137</v>
      </c>
      <c r="N31" s="67"/>
      <c r="O31" s="68"/>
    </row>
    <row r="32" spans="2:15" ht="24.75" customHeight="1">
      <c r="B32" s="61" t="s">
        <v>138</v>
      </c>
      <c r="C32" s="62" t="s">
        <v>112</v>
      </c>
      <c r="D32" s="63">
        <v>37</v>
      </c>
      <c r="E32" s="63">
        <v>0</v>
      </c>
      <c r="F32" s="63">
        <v>0</v>
      </c>
      <c r="G32" s="63">
        <v>0</v>
      </c>
      <c r="H32" s="63">
        <v>0</v>
      </c>
      <c r="I32" s="63">
        <f t="shared" si="1"/>
        <v>0</v>
      </c>
      <c r="J32" s="64">
        <v>40.513513513513516</v>
      </c>
      <c r="K32" s="63">
        <v>1499</v>
      </c>
      <c r="L32" s="65"/>
      <c r="N32" s="67"/>
      <c r="O32" s="68"/>
    </row>
    <row r="33" spans="2:15" ht="24.75" customHeight="1">
      <c r="B33" s="61" t="s">
        <v>139</v>
      </c>
      <c r="C33" s="62" t="s">
        <v>112</v>
      </c>
      <c r="D33" s="63">
        <v>48</v>
      </c>
      <c r="E33" s="63">
        <v>0</v>
      </c>
      <c r="F33" s="63">
        <v>0</v>
      </c>
      <c r="G33" s="63">
        <v>0</v>
      </c>
      <c r="H33" s="63">
        <v>0</v>
      </c>
      <c r="I33" s="63">
        <f t="shared" si="1"/>
        <v>0</v>
      </c>
      <c r="J33" s="64">
        <v>29.395833333333332</v>
      </c>
      <c r="K33" s="63">
        <v>1411</v>
      </c>
      <c r="L33" s="65"/>
      <c r="N33" s="67"/>
      <c r="O33" s="68"/>
    </row>
    <row r="34" spans="2:15" ht="38.25" customHeight="1">
      <c r="B34" s="61" t="s">
        <v>78</v>
      </c>
      <c r="C34" s="62" t="s">
        <v>112</v>
      </c>
      <c r="D34" s="63">
        <v>366</v>
      </c>
      <c r="E34" s="63">
        <v>18</v>
      </c>
      <c r="F34" s="63">
        <v>0</v>
      </c>
      <c r="G34" s="63">
        <v>0</v>
      </c>
      <c r="H34" s="63">
        <v>12</v>
      </c>
      <c r="I34" s="63">
        <f t="shared" si="1"/>
        <v>10950</v>
      </c>
      <c r="J34" s="64">
        <v>13.734972677595628</v>
      </c>
      <c r="K34" s="63">
        <v>5027</v>
      </c>
      <c r="L34" s="72" t="s">
        <v>140</v>
      </c>
      <c r="N34" s="67"/>
      <c r="O34" s="68"/>
    </row>
    <row r="35" spans="2:15" ht="24.75" customHeight="1">
      <c r="B35" s="61" t="s">
        <v>79</v>
      </c>
      <c r="C35" s="62" t="s">
        <v>112</v>
      </c>
      <c r="D35" s="63">
        <v>203</v>
      </c>
      <c r="E35" s="63">
        <v>0</v>
      </c>
      <c r="F35" s="63">
        <v>26</v>
      </c>
      <c r="G35" s="63">
        <v>0</v>
      </c>
      <c r="H35" s="63">
        <v>0</v>
      </c>
      <c r="I35" s="63">
        <f t="shared" si="1"/>
        <v>9490</v>
      </c>
      <c r="J35" s="64">
        <v>31.497536945812808</v>
      </c>
      <c r="K35" s="63">
        <v>6394</v>
      </c>
      <c r="L35" s="65"/>
      <c r="N35" s="67"/>
      <c r="O35" s="68"/>
    </row>
    <row r="36" spans="2:15" ht="24.75" customHeight="1">
      <c r="B36" s="61" t="s">
        <v>82</v>
      </c>
      <c r="C36" s="62" t="s">
        <v>112</v>
      </c>
      <c r="D36" s="63">
        <v>29</v>
      </c>
      <c r="E36" s="63">
        <v>0</v>
      </c>
      <c r="F36" s="63">
        <v>6</v>
      </c>
      <c r="G36" s="63">
        <v>0</v>
      </c>
      <c r="H36" s="63">
        <v>0</v>
      </c>
      <c r="I36" s="63">
        <f t="shared" si="1"/>
        <v>2190</v>
      </c>
      <c r="J36" s="64">
        <v>47.55172413793103</v>
      </c>
      <c r="K36" s="63">
        <v>1379</v>
      </c>
      <c r="L36" s="65"/>
      <c r="N36" s="67"/>
      <c r="O36" s="68"/>
    </row>
    <row r="37" spans="2:12" ht="24.75" customHeight="1" thickBot="1">
      <c r="B37" s="74" t="s">
        <v>143</v>
      </c>
      <c r="C37" s="75"/>
      <c r="D37" s="76">
        <f aca="true" t="shared" si="2" ref="D37:I37">SUM(D4:D36)</f>
        <v>8243</v>
      </c>
      <c r="E37" s="76">
        <f t="shared" si="2"/>
        <v>167</v>
      </c>
      <c r="F37" s="76">
        <f t="shared" si="2"/>
        <v>304</v>
      </c>
      <c r="G37" s="76">
        <f t="shared" si="2"/>
        <v>79</v>
      </c>
      <c r="H37" s="76">
        <f t="shared" si="2"/>
        <v>251</v>
      </c>
      <c r="I37" s="76">
        <f t="shared" si="2"/>
        <v>292365</v>
      </c>
      <c r="J37" s="77">
        <f>K37/D37</f>
        <v>25.0441586800922</v>
      </c>
      <c r="K37" s="78">
        <f>SUM(K4:K36)</f>
        <v>206439</v>
      </c>
      <c r="L37" s="79"/>
    </row>
    <row r="38" spans="2:12" ht="12.75">
      <c r="B38" s="80"/>
      <c r="J38" s="58"/>
      <c r="K38" s="58"/>
      <c r="L38" s="81"/>
    </row>
    <row r="39" spans="2:12" s="80" customFormat="1" ht="11.25">
      <c r="B39" s="80" t="s">
        <v>141</v>
      </c>
      <c r="L39" s="82"/>
    </row>
  </sheetData>
  <mergeCells count="6">
    <mergeCell ref="E1:L1"/>
    <mergeCell ref="L11:L12"/>
    <mergeCell ref="B2:K2"/>
    <mergeCell ref="I11:I12"/>
    <mergeCell ref="J11:J12"/>
    <mergeCell ref="K11:K12"/>
  </mergeCells>
  <hyperlinks>
    <hyperlink ref="B2:K2" location="'List of Tables &amp; Charts'!A1" display="return to List of Tables &amp; Charts"/>
    <hyperlink ref="L2" location="'List of Tables &amp; Charts'!A1" display="return to List of Tables &amp; Charts"/>
  </hyperlinks>
  <printOptions horizontalCentered="1"/>
  <pageMargins left="0" right="0" top="0.29" bottom="0.73" header="0.5905511811023623" footer="0.28"/>
  <pageSetup horizontalDpi="600" verticalDpi="600" orientation="landscape" scale="80" r:id="rId2"/>
  <headerFooter alignWithMargins="0">
    <oddFooter>&amp;L&amp;8Scottish Stroke Care Audit 2011 National Report
Stroke Services in Scottish Hospitals, Data relating to 2010&amp;R&amp;8© NHS National Services Scotland/Crown Copyright</oddFooter>
  </headerFooter>
  <drawing r:id="rId1"/>
</worksheet>
</file>

<file path=xl/worksheets/sheet3.xml><?xml version="1.0" encoding="utf-8"?>
<worksheet xmlns="http://schemas.openxmlformats.org/spreadsheetml/2006/main" xmlns:r="http://schemas.openxmlformats.org/officeDocument/2006/relationships">
  <dimension ref="B1:O39"/>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1.7109375" style="0" customWidth="1"/>
    <col min="2" max="2" width="25.7109375" style="0" customWidth="1"/>
    <col min="3" max="3" width="10.7109375" style="0" customWidth="1"/>
    <col min="4" max="4" width="12.00390625" style="0" bestFit="1" customWidth="1"/>
    <col min="5" max="5" width="8.7109375" style="0" customWidth="1"/>
    <col min="6" max="8" width="10.7109375" style="0" customWidth="1"/>
    <col min="9" max="10" width="11.7109375" style="0" customWidth="1"/>
    <col min="11" max="11" width="12.28125" style="0" customWidth="1"/>
    <col min="12" max="12" width="40.7109375" style="3" customWidth="1"/>
  </cols>
  <sheetData>
    <row r="1" ht="12.75">
      <c r="B1" s="4" t="s">
        <v>100</v>
      </c>
    </row>
    <row r="2" spans="2:11" ht="15.75" customHeight="1" thickBot="1">
      <c r="B2" s="95" t="s">
        <v>23</v>
      </c>
      <c r="C2" s="95"/>
      <c r="D2" s="95"/>
      <c r="E2" s="95"/>
      <c r="F2" s="95"/>
      <c r="G2" s="95"/>
      <c r="H2" s="95"/>
      <c r="I2" s="95"/>
      <c r="J2" s="95"/>
      <c r="K2" s="95"/>
    </row>
    <row r="3" spans="2:12" s="58" customFormat="1" ht="76.5">
      <c r="B3" s="59" t="s">
        <v>101</v>
      </c>
      <c r="C3" s="60" t="s">
        <v>102</v>
      </c>
      <c r="D3" s="60" t="s">
        <v>103</v>
      </c>
      <c r="E3" s="60" t="s">
        <v>104</v>
      </c>
      <c r="F3" s="60" t="s">
        <v>105</v>
      </c>
      <c r="G3" s="60" t="s">
        <v>106</v>
      </c>
      <c r="H3" s="60" t="s">
        <v>107</v>
      </c>
      <c r="I3" s="60" t="s">
        <v>108</v>
      </c>
      <c r="J3" s="60" t="s">
        <v>109</v>
      </c>
      <c r="K3" s="60" t="s">
        <v>110</v>
      </c>
      <c r="L3" s="60" t="s">
        <v>111</v>
      </c>
    </row>
    <row r="4" spans="2:15" ht="39" customHeight="1">
      <c r="B4" s="61" t="s">
        <v>41</v>
      </c>
      <c r="C4" s="62" t="s">
        <v>112</v>
      </c>
      <c r="D4" s="63">
        <v>303</v>
      </c>
      <c r="E4" s="63">
        <v>15</v>
      </c>
      <c r="F4" s="63">
        <v>0</v>
      </c>
      <c r="G4" s="63">
        <v>0</v>
      </c>
      <c r="H4" s="63">
        <v>20</v>
      </c>
      <c r="I4" s="63">
        <f aca="true" t="shared" si="0" ref="I4:I10">(E4+F4+G4+H4)*365</f>
        <v>12775</v>
      </c>
      <c r="J4" s="64">
        <v>25.874587458745875</v>
      </c>
      <c r="K4" s="63">
        <v>7840</v>
      </c>
      <c r="L4" s="65" t="s">
        <v>113</v>
      </c>
      <c r="N4" s="67"/>
      <c r="O4" s="68"/>
    </row>
    <row r="5" spans="2:15" ht="24.75" customHeight="1">
      <c r="B5" s="61" t="s">
        <v>42</v>
      </c>
      <c r="C5" s="62" t="s">
        <v>112</v>
      </c>
      <c r="D5" s="63">
        <v>348</v>
      </c>
      <c r="E5" s="63">
        <v>15</v>
      </c>
      <c r="F5" s="63">
        <v>0</v>
      </c>
      <c r="G5" s="63">
        <v>0</v>
      </c>
      <c r="H5" s="63">
        <v>20</v>
      </c>
      <c r="I5" s="63">
        <f t="shared" si="0"/>
        <v>12775</v>
      </c>
      <c r="J5" s="64">
        <v>27.70402298850575</v>
      </c>
      <c r="K5" s="63">
        <v>9641</v>
      </c>
      <c r="L5" s="65" t="s">
        <v>145</v>
      </c>
      <c r="N5" s="67"/>
      <c r="O5" s="68"/>
    </row>
    <row r="6" spans="2:15" ht="24.75" customHeight="1">
      <c r="B6" s="61" t="s">
        <v>43</v>
      </c>
      <c r="C6" s="62" t="s">
        <v>112</v>
      </c>
      <c r="D6" s="63">
        <v>230</v>
      </c>
      <c r="E6" s="63">
        <v>0</v>
      </c>
      <c r="F6" s="63">
        <v>15</v>
      </c>
      <c r="G6" s="63">
        <v>0</v>
      </c>
      <c r="H6" s="63">
        <v>0</v>
      </c>
      <c r="I6" s="63">
        <f t="shared" si="0"/>
        <v>5475</v>
      </c>
      <c r="J6" s="66">
        <v>20.308695652173913</v>
      </c>
      <c r="K6" s="63">
        <v>4671</v>
      </c>
      <c r="L6" s="65" t="s">
        <v>115</v>
      </c>
      <c r="N6" s="67"/>
      <c r="O6" s="68"/>
    </row>
    <row r="7" spans="2:15" ht="24.75" customHeight="1">
      <c r="B7" s="61" t="s">
        <v>45</v>
      </c>
      <c r="C7" s="62" t="s">
        <v>112</v>
      </c>
      <c r="D7" s="63">
        <v>232</v>
      </c>
      <c r="E7" s="63">
        <v>10</v>
      </c>
      <c r="F7" s="63">
        <v>0</v>
      </c>
      <c r="G7" s="63">
        <v>0</v>
      </c>
      <c r="H7" s="63">
        <v>0</v>
      </c>
      <c r="I7" s="63">
        <f t="shared" si="0"/>
        <v>3650</v>
      </c>
      <c r="J7" s="64">
        <v>25.323275862068964</v>
      </c>
      <c r="K7" s="63">
        <v>5875</v>
      </c>
      <c r="L7" s="65"/>
      <c r="N7" s="67"/>
      <c r="O7" s="68"/>
    </row>
    <row r="8" spans="2:15" ht="24.75" customHeight="1">
      <c r="B8" s="69" t="s">
        <v>46</v>
      </c>
      <c r="C8" s="62" t="s">
        <v>112</v>
      </c>
      <c r="D8" s="70">
        <v>32</v>
      </c>
      <c r="E8" s="63">
        <v>0</v>
      </c>
      <c r="F8" s="70">
        <v>1</v>
      </c>
      <c r="G8" s="63">
        <v>0</v>
      </c>
      <c r="H8" s="63">
        <v>0</v>
      </c>
      <c r="I8" s="63">
        <f t="shared" si="0"/>
        <v>365</v>
      </c>
      <c r="J8" s="64">
        <v>22.21875</v>
      </c>
      <c r="K8" s="63">
        <v>711</v>
      </c>
      <c r="L8" s="71"/>
      <c r="N8" s="67"/>
      <c r="O8" s="68"/>
    </row>
    <row r="9" spans="2:15" ht="24.75" customHeight="1">
      <c r="B9" s="61" t="s">
        <v>49</v>
      </c>
      <c r="C9" s="62" t="s">
        <v>112</v>
      </c>
      <c r="D9" s="63">
        <v>228</v>
      </c>
      <c r="E9" s="63">
        <v>8</v>
      </c>
      <c r="F9" s="63">
        <v>0</v>
      </c>
      <c r="G9" s="63">
        <v>15</v>
      </c>
      <c r="H9" s="63">
        <v>0</v>
      </c>
      <c r="I9" s="63">
        <f t="shared" si="0"/>
        <v>8395</v>
      </c>
      <c r="J9" s="64">
        <v>33.9078947368421</v>
      </c>
      <c r="K9" s="63">
        <v>7731</v>
      </c>
      <c r="L9" s="65"/>
      <c r="N9" s="67"/>
      <c r="O9" s="68"/>
    </row>
    <row r="10" spans="2:15" ht="38.25" customHeight="1">
      <c r="B10" s="61" t="s">
        <v>50</v>
      </c>
      <c r="C10" s="62" t="s">
        <v>112</v>
      </c>
      <c r="D10" s="63">
        <v>300</v>
      </c>
      <c r="E10" s="63">
        <v>0</v>
      </c>
      <c r="F10" s="63">
        <v>23</v>
      </c>
      <c r="G10" s="63">
        <v>0</v>
      </c>
      <c r="H10" s="63">
        <v>12</v>
      </c>
      <c r="I10" s="63">
        <f t="shared" si="0"/>
        <v>12775</v>
      </c>
      <c r="J10" s="64">
        <v>29.846666666666668</v>
      </c>
      <c r="K10" s="63">
        <v>8954</v>
      </c>
      <c r="L10" s="65" t="s">
        <v>116</v>
      </c>
      <c r="N10" s="67"/>
      <c r="O10" s="68"/>
    </row>
    <row r="11" spans="2:15" ht="24.75" customHeight="1">
      <c r="B11" s="61" t="s">
        <v>117</v>
      </c>
      <c r="C11" s="62" t="s">
        <v>112</v>
      </c>
      <c r="D11" s="63">
        <v>575</v>
      </c>
      <c r="E11" s="63">
        <v>15</v>
      </c>
      <c r="F11" s="63">
        <v>0</v>
      </c>
      <c r="G11" s="63">
        <v>0</v>
      </c>
      <c r="H11" s="63">
        <v>0</v>
      </c>
      <c r="I11" s="96">
        <f>(E11+F11+G11+H11+E12+F12+G12)*365</f>
        <v>16425</v>
      </c>
      <c r="J11" s="97">
        <v>24.22086956521739</v>
      </c>
      <c r="K11" s="96">
        <v>13927</v>
      </c>
      <c r="L11" s="94" t="s">
        <v>118</v>
      </c>
      <c r="N11" s="67"/>
      <c r="O11" s="68"/>
    </row>
    <row r="12" spans="2:15" ht="24.75" customHeight="1">
      <c r="B12" s="61" t="s">
        <v>119</v>
      </c>
      <c r="C12" s="62" t="s">
        <v>120</v>
      </c>
      <c r="D12" s="63">
        <v>0</v>
      </c>
      <c r="E12" s="63">
        <v>0</v>
      </c>
      <c r="F12" s="63">
        <v>0</v>
      </c>
      <c r="G12" s="63">
        <v>30</v>
      </c>
      <c r="H12" s="63">
        <v>0</v>
      </c>
      <c r="I12" s="96"/>
      <c r="J12" s="98"/>
      <c r="K12" s="98"/>
      <c r="L12" s="94"/>
      <c r="N12" s="67"/>
      <c r="O12" s="68"/>
    </row>
    <row r="13" spans="2:15" ht="54" customHeight="1">
      <c r="B13" s="61" t="s">
        <v>52</v>
      </c>
      <c r="C13" s="62" t="s">
        <v>112</v>
      </c>
      <c r="D13" s="63">
        <v>562</v>
      </c>
      <c r="E13" s="63">
        <v>16</v>
      </c>
      <c r="F13" s="63">
        <v>0</v>
      </c>
      <c r="G13" s="63">
        <v>0</v>
      </c>
      <c r="H13" s="63">
        <v>40</v>
      </c>
      <c r="I13" s="63">
        <f aca="true" t="shared" si="1" ref="I13:I36">(E13+F13+G13+H13)*365</f>
        <v>20440</v>
      </c>
      <c r="J13" s="64">
        <v>24.69217081850534</v>
      </c>
      <c r="K13" s="63">
        <v>13877</v>
      </c>
      <c r="L13" s="65" t="s">
        <v>121</v>
      </c>
      <c r="N13" s="67"/>
      <c r="O13" s="68"/>
    </row>
    <row r="14" spans="2:15" ht="40.5" customHeight="1">
      <c r="B14" s="61" t="s">
        <v>53</v>
      </c>
      <c r="C14" s="62" t="s">
        <v>112</v>
      </c>
      <c r="D14" s="63">
        <v>82</v>
      </c>
      <c r="E14" s="63">
        <v>0</v>
      </c>
      <c r="F14" s="63">
        <v>9</v>
      </c>
      <c r="G14" s="63">
        <v>0</v>
      </c>
      <c r="H14" s="63">
        <v>0</v>
      </c>
      <c r="I14" s="63">
        <f t="shared" si="1"/>
        <v>3285</v>
      </c>
      <c r="J14" s="64">
        <v>20.25609756097561</v>
      </c>
      <c r="K14" s="63">
        <v>1661</v>
      </c>
      <c r="L14" s="65" t="s">
        <v>122</v>
      </c>
      <c r="N14" s="67"/>
      <c r="O14" s="68"/>
    </row>
    <row r="15" spans="2:15" ht="40.5" customHeight="1">
      <c r="B15" s="61" t="s">
        <v>55</v>
      </c>
      <c r="C15" s="62" t="s">
        <v>112</v>
      </c>
      <c r="D15" s="63">
        <v>314</v>
      </c>
      <c r="E15" s="63">
        <v>0</v>
      </c>
      <c r="F15" s="63">
        <v>16</v>
      </c>
      <c r="G15" s="63">
        <v>0</v>
      </c>
      <c r="H15" s="63">
        <v>30</v>
      </c>
      <c r="I15" s="63">
        <f t="shared" si="1"/>
        <v>16790</v>
      </c>
      <c r="J15" s="64">
        <v>24.866242038216562</v>
      </c>
      <c r="K15" s="63">
        <v>7808</v>
      </c>
      <c r="L15" s="72" t="s">
        <v>123</v>
      </c>
      <c r="N15" s="67"/>
      <c r="O15" s="68"/>
    </row>
    <row r="16" spans="2:15" ht="51.75" customHeight="1">
      <c r="B16" s="61" t="s">
        <v>59</v>
      </c>
      <c r="C16" s="62" t="s">
        <v>112</v>
      </c>
      <c r="D16" s="63">
        <v>203</v>
      </c>
      <c r="E16" s="63">
        <v>8</v>
      </c>
      <c r="F16" s="63">
        <v>0</v>
      </c>
      <c r="G16" s="63">
        <v>30</v>
      </c>
      <c r="H16" s="63">
        <v>0</v>
      </c>
      <c r="I16" s="63">
        <f t="shared" si="1"/>
        <v>13870</v>
      </c>
      <c r="J16" s="64">
        <v>24.1871921182266</v>
      </c>
      <c r="K16" s="63">
        <v>4910</v>
      </c>
      <c r="L16" s="65" t="s">
        <v>124</v>
      </c>
      <c r="N16" s="67"/>
      <c r="O16" s="68"/>
    </row>
    <row r="17" spans="2:15" ht="27" customHeight="1">
      <c r="B17" s="61" t="s">
        <v>62</v>
      </c>
      <c r="C17" s="62" t="s">
        <v>112</v>
      </c>
      <c r="D17" s="63">
        <v>468</v>
      </c>
      <c r="E17" s="63">
        <v>14</v>
      </c>
      <c r="F17" s="63">
        <v>0</v>
      </c>
      <c r="G17" s="63">
        <v>0</v>
      </c>
      <c r="H17" s="63">
        <v>30</v>
      </c>
      <c r="I17" s="63">
        <f t="shared" si="1"/>
        <v>16060</v>
      </c>
      <c r="J17" s="64">
        <v>25.946581196581196</v>
      </c>
      <c r="K17" s="63">
        <v>12143</v>
      </c>
      <c r="L17" s="65" t="s">
        <v>125</v>
      </c>
      <c r="N17" s="67"/>
      <c r="O17" s="68"/>
    </row>
    <row r="18" spans="2:15" ht="40.5" customHeight="1">
      <c r="B18" s="61" t="s">
        <v>126</v>
      </c>
      <c r="C18" s="62" t="s">
        <v>112</v>
      </c>
      <c r="D18" s="63">
        <v>578</v>
      </c>
      <c r="E18" s="63">
        <v>4</v>
      </c>
      <c r="F18" s="63">
        <v>30</v>
      </c>
      <c r="G18" s="63">
        <v>0</v>
      </c>
      <c r="H18" s="63">
        <v>20</v>
      </c>
      <c r="I18" s="63">
        <f t="shared" si="1"/>
        <v>19710</v>
      </c>
      <c r="J18" s="64">
        <v>22.36159169550173</v>
      </c>
      <c r="K18" s="63">
        <v>12925</v>
      </c>
      <c r="L18" s="65" t="s">
        <v>127</v>
      </c>
      <c r="N18" s="67"/>
      <c r="O18" s="68"/>
    </row>
    <row r="19" spans="2:15" ht="26.25" customHeight="1">
      <c r="B19" s="61" t="s">
        <v>56</v>
      </c>
      <c r="C19" s="62" t="s">
        <v>112</v>
      </c>
      <c r="D19" s="63">
        <v>232</v>
      </c>
      <c r="E19" s="63">
        <v>0</v>
      </c>
      <c r="F19" s="63">
        <v>17</v>
      </c>
      <c r="G19" s="63">
        <v>0</v>
      </c>
      <c r="H19" s="63">
        <v>0</v>
      </c>
      <c r="I19" s="63">
        <f t="shared" si="1"/>
        <v>6205</v>
      </c>
      <c r="J19" s="64">
        <v>27.03448275862069</v>
      </c>
      <c r="K19" s="63">
        <v>6272</v>
      </c>
      <c r="L19" s="65" t="s">
        <v>128</v>
      </c>
      <c r="N19" s="67"/>
      <c r="O19" s="68"/>
    </row>
    <row r="20" spans="2:15" ht="39" customHeight="1">
      <c r="B20" s="61" t="s">
        <v>57</v>
      </c>
      <c r="C20" s="62" t="s">
        <v>112</v>
      </c>
      <c r="D20" s="63">
        <v>317</v>
      </c>
      <c r="E20" s="63">
        <v>0</v>
      </c>
      <c r="F20" s="63">
        <v>30</v>
      </c>
      <c r="G20" s="63">
        <v>0</v>
      </c>
      <c r="H20" s="63">
        <v>0</v>
      </c>
      <c r="I20" s="63">
        <f t="shared" si="1"/>
        <v>10950</v>
      </c>
      <c r="J20" s="64">
        <v>21.709779179810724</v>
      </c>
      <c r="K20" s="63">
        <v>6882</v>
      </c>
      <c r="L20" s="72" t="s">
        <v>129</v>
      </c>
      <c r="N20" s="67"/>
      <c r="O20" s="68"/>
    </row>
    <row r="21" spans="2:15" ht="51.75" customHeight="1">
      <c r="B21" s="61" t="s">
        <v>60</v>
      </c>
      <c r="C21" s="62" t="s">
        <v>112</v>
      </c>
      <c r="D21" s="63">
        <v>55</v>
      </c>
      <c r="E21" s="63">
        <v>0</v>
      </c>
      <c r="F21" s="63">
        <v>12</v>
      </c>
      <c r="G21" s="63">
        <v>0</v>
      </c>
      <c r="H21" s="63">
        <v>0</v>
      </c>
      <c r="I21" s="63">
        <f t="shared" si="1"/>
        <v>4380</v>
      </c>
      <c r="J21" s="64">
        <v>32.18181818181818</v>
      </c>
      <c r="K21" s="63">
        <v>1770</v>
      </c>
      <c r="L21" s="65" t="s">
        <v>130</v>
      </c>
      <c r="N21" s="67"/>
      <c r="O21" s="68"/>
    </row>
    <row r="22" spans="2:15" ht="24.75" customHeight="1">
      <c r="B22" s="61" t="s">
        <v>66</v>
      </c>
      <c r="C22" s="62" t="s">
        <v>112</v>
      </c>
      <c r="D22" s="63">
        <v>368</v>
      </c>
      <c r="E22" s="63">
        <v>0</v>
      </c>
      <c r="F22" s="63">
        <v>22</v>
      </c>
      <c r="G22" s="63">
        <v>0</v>
      </c>
      <c r="H22" s="63">
        <v>0</v>
      </c>
      <c r="I22" s="63">
        <f t="shared" si="1"/>
        <v>8030</v>
      </c>
      <c r="J22" s="64">
        <v>23.16304347826087</v>
      </c>
      <c r="K22" s="63">
        <v>8524</v>
      </c>
      <c r="L22" s="65"/>
      <c r="N22" s="67"/>
      <c r="O22" s="68"/>
    </row>
    <row r="23" spans="2:15" ht="24.75" customHeight="1">
      <c r="B23" s="61" t="s">
        <v>131</v>
      </c>
      <c r="C23" s="62" t="s">
        <v>112</v>
      </c>
      <c r="D23" s="63">
        <v>35</v>
      </c>
      <c r="E23" s="63">
        <v>0</v>
      </c>
      <c r="F23" s="63">
        <v>6</v>
      </c>
      <c r="G23" s="63">
        <v>0</v>
      </c>
      <c r="H23" s="63">
        <v>0</v>
      </c>
      <c r="I23" s="63">
        <f t="shared" si="1"/>
        <v>2190</v>
      </c>
      <c r="J23" s="64">
        <v>26.542857142857144</v>
      </c>
      <c r="K23" s="63">
        <v>929</v>
      </c>
      <c r="L23" s="65"/>
      <c r="N23" s="67"/>
      <c r="O23" s="68"/>
    </row>
    <row r="24" spans="2:15" ht="24.75" customHeight="1">
      <c r="B24" s="61" t="s">
        <v>132</v>
      </c>
      <c r="C24" s="62" t="s">
        <v>112</v>
      </c>
      <c r="D24" s="63">
        <v>26</v>
      </c>
      <c r="E24" s="63">
        <v>0</v>
      </c>
      <c r="F24" s="63">
        <v>0</v>
      </c>
      <c r="G24" s="63">
        <v>0</v>
      </c>
      <c r="H24" s="63">
        <v>0</v>
      </c>
      <c r="I24" s="63">
        <f t="shared" si="1"/>
        <v>0</v>
      </c>
      <c r="J24" s="64">
        <v>28.153846153846153</v>
      </c>
      <c r="K24" s="63">
        <v>732</v>
      </c>
      <c r="L24" s="65"/>
      <c r="N24" s="67"/>
      <c r="O24" s="68"/>
    </row>
    <row r="25" spans="2:15" ht="24.75" customHeight="1">
      <c r="B25" s="61" t="s">
        <v>133</v>
      </c>
      <c r="C25" s="62" t="s">
        <v>112</v>
      </c>
      <c r="D25" s="63">
        <v>63</v>
      </c>
      <c r="E25" s="63">
        <v>0</v>
      </c>
      <c r="F25" s="63">
        <v>0</v>
      </c>
      <c r="G25" s="63">
        <v>4</v>
      </c>
      <c r="H25" s="63">
        <v>0</v>
      </c>
      <c r="I25" s="63">
        <f t="shared" si="1"/>
        <v>1460</v>
      </c>
      <c r="J25" s="64">
        <v>25.523809523809526</v>
      </c>
      <c r="K25" s="63">
        <v>1608</v>
      </c>
      <c r="L25" s="65"/>
      <c r="N25" s="67"/>
      <c r="O25" s="68"/>
    </row>
    <row r="26" spans="2:15" ht="24.75" customHeight="1">
      <c r="B26" s="69" t="s">
        <v>68</v>
      </c>
      <c r="C26" s="73" t="s">
        <v>112</v>
      </c>
      <c r="D26" s="70">
        <v>275</v>
      </c>
      <c r="E26" s="63">
        <v>0</v>
      </c>
      <c r="F26" s="63">
        <v>24</v>
      </c>
      <c r="G26" s="63">
        <v>0</v>
      </c>
      <c r="H26" s="63">
        <v>0</v>
      </c>
      <c r="I26" s="63">
        <f t="shared" si="1"/>
        <v>8760</v>
      </c>
      <c r="J26" s="64">
        <v>19.156363636363636</v>
      </c>
      <c r="K26" s="63">
        <v>5268</v>
      </c>
      <c r="L26" s="65"/>
      <c r="N26" s="67"/>
      <c r="O26" s="68"/>
    </row>
    <row r="27" spans="2:15" ht="24.75" customHeight="1">
      <c r="B27" s="69" t="s">
        <v>69</v>
      </c>
      <c r="C27" s="73" t="s">
        <v>112</v>
      </c>
      <c r="D27" s="70">
        <v>312</v>
      </c>
      <c r="E27" s="63">
        <v>0</v>
      </c>
      <c r="F27" s="63">
        <v>20</v>
      </c>
      <c r="G27" s="63">
        <v>0</v>
      </c>
      <c r="H27" s="63">
        <v>0</v>
      </c>
      <c r="I27" s="63">
        <f t="shared" si="1"/>
        <v>7300</v>
      </c>
      <c r="J27" s="64">
        <v>14.25</v>
      </c>
      <c r="K27" s="63">
        <v>4446</v>
      </c>
      <c r="L27" s="65"/>
      <c r="N27" s="67"/>
      <c r="O27" s="68"/>
    </row>
    <row r="28" spans="2:15" ht="24.75" customHeight="1">
      <c r="B28" s="69" t="s">
        <v>70</v>
      </c>
      <c r="C28" s="73" t="s">
        <v>112</v>
      </c>
      <c r="D28" s="70">
        <v>325</v>
      </c>
      <c r="E28" s="63">
        <v>0</v>
      </c>
      <c r="F28" s="63">
        <v>25</v>
      </c>
      <c r="G28" s="63">
        <v>0</v>
      </c>
      <c r="H28" s="63">
        <v>0</v>
      </c>
      <c r="I28" s="63">
        <f t="shared" si="1"/>
        <v>9125</v>
      </c>
      <c r="J28" s="64">
        <v>19.436923076923076</v>
      </c>
      <c r="K28" s="63">
        <v>6317</v>
      </c>
      <c r="L28" s="65"/>
      <c r="N28" s="67"/>
      <c r="O28" s="68"/>
    </row>
    <row r="29" spans="2:15" ht="66" customHeight="1">
      <c r="B29" s="61" t="s">
        <v>134</v>
      </c>
      <c r="C29" s="62" t="s">
        <v>112</v>
      </c>
      <c r="D29" s="63">
        <v>466</v>
      </c>
      <c r="E29" s="63">
        <v>22</v>
      </c>
      <c r="F29" s="63">
        <v>0</v>
      </c>
      <c r="G29" s="63">
        <v>0</v>
      </c>
      <c r="H29" s="63">
        <v>41</v>
      </c>
      <c r="I29" s="63">
        <f t="shared" si="1"/>
        <v>22995</v>
      </c>
      <c r="J29" s="64">
        <v>33.1244635193133</v>
      </c>
      <c r="K29" s="63">
        <v>15436</v>
      </c>
      <c r="L29" s="72" t="s">
        <v>135</v>
      </c>
      <c r="N29" s="67"/>
      <c r="O29" s="68"/>
    </row>
    <row r="30" spans="2:15" ht="24.75" customHeight="1">
      <c r="B30" s="61" t="s">
        <v>136</v>
      </c>
      <c r="C30" s="62" t="s">
        <v>112</v>
      </c>
      <c r="D30" s="63">
        <v>183</v>
      </c>
      <c r="E30" s="63">
        <v>0</v>
      </c>
      <c r="F30" s="63">
        <v>22</v>
      </c>
      <c r="G30" s="63">
        <v>0</v>
      </c>
      <c r="H30" s="63">
        <v>0</v>
      </c>
      <c r="I30" s="63">
        <f t="shared" si="1"/>
        <v>8030</v>
      </c>
      <c r="J30" s="66">
        <v>33.78688524590164</v>
      </c>
      <c r="K30" s="63">
        <v>6183</v>
      </c>
      <c r="L30" s="65"/>
      <c r="N30" s="67"/>
      <c r="O30" s="68"/>
    </row>
    <row r="31" spans="2:15" ht="24.75" customHeight="1">
      <c r="B31" s="61" t="s">
        <v>74</v>
      </c>
      <c r="C31" s="62" t="s">
        <v>112</v>
      </c>
      <c r="D31" s="63">
        <v>448</v>
      </c>
      <c r="E31" s="63">
        <v>16</v>
      </c>
      <c r="F31" s="63">
        <v>0</v>
      </c>
      <c r="G31" s="63">
        <v>0</v>
      </c>
      <c r="H31" s="63">
        <v>26</v>
      </c>
      <c r="I31" s="63">
        <f t="shared" si="1"/>
        <v>15330</v>
      </c>
      <c r="J31" s="64">
        <v>30.553571428571427</v>
      </c>
      <c r="K31" s="63">
        <v>13688</v>
      </c>
      <c r="L31" s="65" t="s">
        <v>137</v>
      </c>
      <c r="N31" s="67"/>
      <c r="O31" s="68"/>
    </row>
    <row r="32" spans="2:15" ht="24.75" customHeight="1">
      <c r="B32" s="61" t="s">
        <v>138</v>
      </c>
      <c r="C32" s="62" t="s">
        <v>112</v>
      </c>
      <c r="D32" s="63">
        <v>37</v>
      </c>
      <c r="E32" s="63">
        <v>0</v>
      </c>
      <c r="F32" s="63">
        <v>0</v>
      </c>
      <c r="G32" s="63">
        <v>0</v>
      </c>
      <c r="H32" s="63">
        <v>0</v>
      </c>
      <c r="I32" s="63">
        <f t="shared" si="1"/>
        <v>0</v>
      </c>
      <c r="J32" s="64">
        <v>40.513513513513516</v>
      </c>
      <c r="K32" s="63">
        <v>1499</v>
      </c>
      <c r="L32" s="65"/>
      <c r="N32" s="67"/>
      <c r="O32" s="68"/>
    </row>
    <row r="33" spans="2:15" ht="24.75" customHeight="1">
      <c r="B33" s="61" t="s">
        <v>139</v>
      </c>
      <c r="C33" s="62" t="s">
        <v>112</v>
      </c>
      <c r="D33" s="63">
        <v>48</v>
      </c>
      <c r="E33" s="63">
        <v>0</v>
      </c>
      <c r="F33" s="63">
        <v>0</v>
      </c>
      <c r="G33" s="63">
        <v>0</v>
      </c>
      <c r="H33" s="63">
        <v>0</v>
      </c>
      <c r="I33" s="63">
        <f t="shared" si="1"/>
        <v>0</v>
      </c>
      <c r="J33" s="64">
        <v>29.395833333333332</v>
      </c>
      <c r="K33" s="63">
        <v>1411</v>
      </c>
      <c r="L33" s="65"/>
      <c r="N33" s="67"/>
      <c r="O33" s="68"/>
    </row>
    <row r="34" spans="2:15" ht="38.25" customHeight="1">
      <c r="B34" s="61" t="s">
        <v>78</v>
      </c>
      <c r="C34" s="62" t="s">
        <v>112</v>
      </c>
      <c r="D34" s="63">
        <v>366</v>
      </c>
      <c r="E34" s="63">
        <v>18</v>
      </c>
      <c r="F34" s="63">
        <v>0</v>
      </c>
      <c r="G34" s="63">
        <v>0</v>
      </c>
      <c r="H34" s="63">
        <v>12</v>
      </c>
      <c r="I34" s="63">
        <f t="shared" si="1"/>
        <v>10950</v>
      </c>
      <c r="J34" s="64">
        <v>13.734972677595628</v>
      </c>
      <c r="K34" s="63">
        <v>5027</v>
      </c>
      <c r="L34" s="72" t="s">
        <v>140</v>
      </c>
      <c r="N34" s="67"/>
      <c r="O34" s="68"/>
    </row>
    <row r="35" spans="2:15" ht="24.75" customHeight="1">
      <c r="B35" s="61" t="s">
        <v>79</v>
      </c>
      <c r="C35" s="62" t="s">
        <v>112</v>
      </c>
      <c r="D35" s="63">
        <v>203</v>
      </c>
      <c r="E35" s="63">
        <v>0</v>
      </c>
      <c r="F35" s="63">
        <v>26</v>
      </c>
      <c r="G35" s="63">
        <v>0</v>
      </c>
      <c r="H35" s="63">
        <v>0</v>
      </c>
      <c r="I35" s="63">
        <f t="shared" si="1"/>
        <v>9490</v>
      </c>
      <c r="J35" s="64">
        <v>31.497536945812808</v>
      </c>
      <c r="K35" s="63">
        <v>6394</v>
      </c>
      <c r="L35" s="65"/>
      <c r="N35" s="67"/>
      <c r="O35" s="68"/>
    </row>
    <row r="36" spans="2:15" ht="24.75" customHeight="1">
      <c r="B36" s="61" t="s">
        <v>82</v>
      </c>
      <c r="C36" s="62" t="s">
        <v>112</v>
      </c>
      <c r="D36" s="63">
        <v>29</v>
      </c>
      <c r="E36" s="63">
        <v>0</v>
      </c>
      <c r="F36" s="63">
        <v>6</v>
      </c>
      <c r="G36" s="63">
        <v>0</v>
      </c>
      <c r="H36" s="63">
        <v>0</v>
      </c>
      <c r="I36" s="63">
        <f t="shared" si="1"/>
        <v>2190</v>
      </c>
      <c r="J36" s="64">
        <v>47.55172413793103</v>
      </c>
      <c r="K36" s="63">
        <v>1379</v>
      </c>
      <c r="L36" s="65"/>
      <c r="N36" s="67"/>
      <c r="O36" s="68"/>
    </row>
    <row r="37" spans="2:12" ht="24.75" customHeight="1" thickBot="1">
      <c r="B37" s="74" t="s">
        <v>146</v>
      </c>
      <c r="C37" s="75"/>
      <c r="D37" s="76">
        <f aca="true" t="shared" si="2" ref="D37:I37">SUM(D4:D36)</f>
        <v>8243</v>
      </c>
      <c r="E37" s="76">
        <f t="shared" si="2"/>
        <v>161</v>
      </c>
      <c r="F37" s="76">
        <f t="shared" si="2"/>
        <v>304</v>
      </c>
      <c r="G37" s="76">
        <f t="shared" si="2"/>
        <v>79</v>
      </c>
      <c r="H37" s="76">
        <f t="shared" si="2"/>
        <v>251</v>
      </c>
      <c r="I37" s="76">
        <f t="shared" si="2"/>
        <v>290175</v>
      </c>
      <c r="J37" s="77">
        <f>K37/D37</f>
        <v>25.0441586800922</v>
      </c>
      <c r="K37" s="78">
        <f>SUM(K4:K36)</f>
        <v>206439</v>
      </c>
      <c r="L37" s="79"/>
    </row>
    <row r="38" spans="2:12" ht="12.75">
      <c r="B38" s="80"/>
      <c r="J38" s="58"/>
      <c r="K38" s="58"/>
      <c r="L38" s="81"/>
    </row>
    <row r="39" spans="2:12" s="80" customFormat="1" ht="11.25">
      <c r="B39" s="80" t="s">
        <v>141</v>
      </c>
      <c r="L39" s="82"/>
    </row>
  </sheetData>
  <mergeCells count="5">
    <mergeCell ref="L11:L12"/>
    <mergeCell ref="B2:K2"/>
    <mergeCell ref="I11:I12"/>
    <mergeCell ref="J11:J12"/>
    <mergeCell ref="K11:K12"/>
  </mergeCells>
  <hyperlinks>
    <hyperlink ref="B2:K2" location="'List of Tables &amp; Charts'!A1" display="return to List of Tables &amp; Charts"/>
    <hyperlink ref="L2" location="'List of Tables &amp; Charts'!A1" display="return to List of Tables &amp; Charts"/>
  </hyperlinks>
  <printOptions horizontalCentered="1"/>
  <pageMargins left="0" right="0" top="0.29" bottom="0.73" header="0.5905511811023623" footer="0.28"/>
  <pageSetup horizontalDpi="600" verticalDpi="600" orientation="landscape" scale="80" r:id="rId2"/>
  <headerFooter alignWithMargins="0">
    <oddFooter>&amp;L&amp;8Scottish Stroke Care Audit 2011 National Report
Stroke Services in Scottish Hospitals, Data relating to 2010&amp;R&amp;8© NHS National Services Scotland/Crown Copyright</oddFooter>
  </headerFooter>
  <drawing r:id="rId1"/>
</worksheet>
</file>

<file path=xl/worksheets/sheet4.xml><?xml version="1.0" encoding="utf-8"?>
<worksheet xmlns="http://schemas.openxmlformats.org/spreadsheetml/2006/main" xmlns:r="http://schemas.openxmlformats.org/officeDocument/2006/relationships">
  <dimension ref="A1:R71"/>
  <sheetViews>
    <sheetView workbookViewId="0" topLeftCell="A1">
      <pane ySplit="16" topLeftCell="BM17" activePane="bottomLeft" state="frozen"/>
      <selection pane="topLeft" activeCell="A1" sqref="A1"/>
      <selection pane="bottomLeft" activeCell="U7" sqref="U7:U8"/>
    </sheetView>
  </sheetViews>
  <sheetFormatPr defaultColWidth="9.140625" defaultRowHeight="12.75"/>
  <cols>
    <col min="1" max="1" width="1.7109375" style="0" customWidth="1"/>
    <col min="2" max="2" width="7.7109375" style="0" customWidth="1"/>
    <col min="3" max="3" width="28.7109375" style="6" customWidth="1"/>
    <col min="4" max="4" width="5.7109375" style="6" customWidth="1"/>
    <col min="5" max="5" width="7.28125" style="6" customWidth="1"/>
    <col min="6" max="6" width="6.7109375" style="6" customWidth="1"/>
    <col min="7" max="17" width="6.7109375" style="0" customWidth="1"/>
  </cols>
  <sheetData>
    <row r="1" spans="2:18" ht="17.25" customHeight="1">
      <c r="B1" s="16" t="s">
        <v>22</v>
      </c>
      <c r="C1" s="16"/>
      <c r="D1" s="16"/>
      <c r="E1" s="16"/>
      <c r="F1" s="16"/>
      <c r="G1" s="140" t="s">
        <v>148</v>
      </c>
      <c r="H1" s="141"/>
      <c r="I1" s="141"/>
      <c r="J1" s="141"/>
      <c r="K1" s="141"/>
      <c r="L1" s="141"/>
      <c r="M1" s="141"/>
      <c r="N1" s="141"/>
      <c r="O1" s="141"/>
      <c r="P1" s="141"/>
      <c r="Q1" s="141"/>
      <c r="R1" s="142"/>
    </row>
    <row r="2" spans="2:18" ht="12.75">
      <c r="B2" s="17" t="s">
        <v>23</v>
      </c>
      <c r="D2" s="17"/>
      <c r="E2" s="17"/>
      <c r="F2" s="17"/>
      <c r="G2" s="143"/>
      <c r="H2" s="144"/>
      <c r="I2" s="144"/>
      <c r="J2" s="144"/>
      <c r="K2" s="144"/>
      <c r="L2" s="144"/>
      <c r="M2" s="144"/>
      <c r="N2" s="144"/>
      <c r="O2" s="144"/>
      <c r="P2" s="144"/>
      <c r="Q2" s="144"/>
      <c r="R2" s="145"/>
    </row>
    <row r="3" spans="7:18" ht="12.75">
      <c r="G3" s="143"/>
      <c r="H3" s="144"/>
      <c r="I3" s="144"/>
      <c r="J3" s="144"/>
      <c r="K3" s="144"/>
      <c r="L3" s="144"/>
      <c r="M3" s="144"/>
      <c r="N3" s="144"/>
      <c r="O3" s="144"/>
      <c r="P3" s="144"/>
      <c r="Q3" s="144"/>
      <c r="R3" s="145"/>
    </row>
    <row r="4" spans="2:18" ht="12.75">
      <c r="B4" s="18" t="s">
        <v>24</v>
      </c>
      <c r="C4" s="16" t="s">
        <v>25</v>
      </c>
      <c r="G4" s="146"/>
      <c r="H4" s="147"/>
      <c r="I4" s="147"/>
      <c r="J4" s="147"/>
      <c r="K4" s="147"/>
      <c r="L4" s="147"/>
      <c r="M4" s="147"/>
      <c r="N4" s="147"/>
      <c r="O4" s="147"/>
      <c r="P4" s="147"/>
      <c r="Q4" s="147"/>
      <c r="R4" s="148"/>
    </row>
    <row r="5" spans="2:3" ht="12.75">
      <c r="B5" s="19"/>
      <c r="C5" s="16"/>
    </row>
    <row r="6" spans="2:16" ht="12.75">
      <c r="B6" s="151" t="s">
        <v>26</v>
      </c>
      <c r="C6" s="150" t="s">
        <v>89</v>
      </c>
      <c r="D6" s="150"/>
      <c r="E6" s="150"/>
      <c r="F6" s="150"/>
      <c r="G6" s="150"/>
      <c r="H6" s="150"/>
      <c r="I6" s="150"/>
      <c r="J6" s="150"/>
      <c r="K6" s="150"/>
      <c r="L6" s="150"/>
      <c r="M6" s="150"/>
      <c r="N6" s="150"/>
      <c r="O6" s="150"/>
      <c r="P6" s="150"/>
    </row>
    <row r="7" spans="2:16" ht="12.75">
      <c r="B7" s="151"/>
      <c r="C7" s="150"/>
      <c r="D7" s="150"/>
      <c r="E7" s="150"/>
      <c r="F7" s="150"/>
      <c r="G7" s="150"/>
      <c r="H7" s="150"/>
      <c r="I7" s="150"/>
      <c r="J7" s="150"/>
      <c r="K7" s="150"/>
      <c r="L7" s="150"/>
      <c r="M7" s="150"/>
      <c r="N7" s="150"/>
      <c r="O7" s="150"/>
      <c r="P7" s="150"/>
    </row>
    <row r="8" spans="2:16" ht="12.75">
      <c r="B8" s="19"/>
      <c r="C8" s="20"/>
      <c r="D8" s="20"/>
      <c r="E8" s="20"/>
      <c r="F8" s="20"/>
      <c r="G8" s="20"/>
      <c r="H8" s="20"/>
      <c r="I8" s="20"/>
      <c r="J8" s="20"/>
      <c r="K8" s="20"/>
      <c r="L8" s="20"/>
      <c r="M8" s="20"/>
      <c r="N8" s="20"/>
      <c r="O8" s="20"/>
      <c r="P8" s="20"/>
    </row>
    <row r="9" spans="2:16" ht="12.75" customHeight="1">
      <c r="B9" s="21" t="s">
        <v>27</v>
      </c>
      <c r="C9" s="150" t="s">
        <v>90</v>
      </c>
      <c r="D9" s="150"/>
      <c r="E9" s="150"/>
      <c r="F9" s="150"/>
      <c r="G9" s="150"/>
      <c r="H9" s="150"/>
      <c r="I9" s="150"/>
      <c r="J9" s="150"/>
      <c r="K9" s="150"/>
      <c r="L9" s="150"/>
      <c r="M9" s="150"/>
      <c r="N9" s="150"/>
      <c r="O9" s="150"/>
      <c r="P9" s="150"/>
    </row>
    <row r="10" spans="2:16" ht="12.75">
      <c r="B10" s="19"/>
      <c r="C10" s="22"/>
      <c r="D10" s="22"/>
      <c r="E10" s="22"/>
      <c r="F10" s="22"/>
      <c r="G10" s="22"/>
      <c r="H10" s="22"/>
      <c r="I10" s="22"/>
      <c r="J10" s="22"/>
      <c r="K10" s="22"/>
      <c r="L10" s="22"/>
      <c r="M10" s="22"/>
      <c r="N10" s="22"/>
      <c r="O10" s="22"/>
      <c r="P10" s="22"/>
    </row>
    <row r="11" spans="2:12" ht="13.5" customHeight="1" thickBot="1">
      <c r="B11" s="152" t="s">
        <v>28</v>
      </c>
      <c r="C11" s="152"/>
      <c r="D11" s="152"/>
      <c r="E11" s="152"/>
      <c r="F11" s="152"/>
      <c r="G11" s="152"/>
      <c r="H11" s="152"/>
      <c r="I11" s="152"/>
      <c r="J11" s="152"/>
      <c r="K11" s="152"/>
      <c r="L11" s="152"/>
    </row>
    <row r="12" spans="2:17" ht="13.5" customHeight="1" thickBot="1">
      <c r="B12" s="99"/>
      <c r="C12" s="100"/>
      <c r="D12" s="106" t="s">
        <v>29</v>
      </c>
      <c r="E12" s="106"/>
      <c r="F12" s="106"/>
      <c r="G12" s="106"/>
      <c r="H12" s="106"/>
      <c r="I12" s="106"/>
      <c r="J12" s="106"/>
      <c r="K12" s="106"/>
      <c r="L12" s="106"/>
      <c r="M12" s="106"/>
      <c r="N12" s="106"/>
      <c r="O12" s="106"/>
      <c r="P12" s="106" t="s">
        <v>30</v>
      </c>
      <c r="Q12" s="107"/>
    </row>
    <row r="13" spans="2:17" ht="60" customHeight="1" thickBot="1">
      <c r="B13" s="103" t="s">
        <v>31</v>
      </c>
      <c r="C13" s="104"/>
      <c r="D13" s="85" t="s">
        <v>32</v>
      </c>
      <c r="E13" s="101"/>
      <c r="F13" s="101" t="s">
        <v>33</v>
      </c>
      <c r="G13" s="101"/>
      <c r="H13" s="101" t="s">
        <v>34</v>
      </c>
      <c r="I13" s="101"/>
      <c r="J13" s="101" t="s">
        <v>35</v>
      </c>
      <c r="K13" s="101"/>
      <c r="L13" s="101" t="s">
        <v>36</v>
      </c>
      <c r="M13" s="101"/>
      <c r="N13" s="101" t="s">
        <v>91</v>
      </c>
      <c r="O13" s="101"/>
      <c r="P13" s="101" t="s">
        <v>37</v>
      </c>
      <c r="Q13" s="102"/>
    </row>
    <row r="14" spans="2:17" ht="13.5" customHeight="1" thickBot="1" thickTop="1">
      <c r="B14" s="126" t="s">
        <v>92</v>
      </c>
      <c r="C14" s="127"/>
      <c r="D14" s="86"/>
      <c r="E14" s="87"/>
      <c r="F14" s="88">
        <v>60</v>
      </c>
      <c r="G14" s="89"/>
      <c r="H14" s="88">
        <v>90</v>
      </c>
      <c r="I14" s="89"/>
      <c r="J14" s="88">
        <v>100</v>
      </c>
      <c r="K14" s="89"/>
      <c r="L14" s="88">
        <v>80</v>
      </c>
      <c r="M14" s="89"/>
      <c r="N14" s="88">
        <v>100</v>
      </c>
      <c r="O14" s="89"/>
      <c r="P14" s="88">
        <v>80</v>
      </c>
      <c r="Q14" s="111"/>
    </row>
    <row r="15" spans="2:17" ht="14.25" customHeight="1" thickBot="1" thickTop="1">
      <c r="B15" s="126"/>
      <c r="C15" s="127"/>
      <c r="D15" s="23"/>
      <c r="E15" s="24"/>
      <c r="F15" s="108" t="s">
        <v>38</v>
      </c>
      <c r="G15" s="109"/>
      <c r="H15" s="109"/>
      <c r="I15" s="109"/>
      <c r="J15" s="109"/>
      <c r="K15" s="109"/>
      <c r="L15" s="109"/>
      <c r="M15" s="109"/>
      <c r="N15" s="109"/>
      <c r="O15" s="109"/>
      <c r="P15" s="109"/>
      <c r="Q15" s="110"/>
    </row>
    <row r="16" spans="2:17" ht="14.25" thickBot="1" thickTop="1">
      <c r="B16" s="128" t="s">
        <v>39</v>
      </c>
      <c r="C16" s="129"/>
      <c r="D16" s="25">
        <f>SUM(D17+D20+D21+D24+D27+D28+D31+D39+D44+D48+D52+D53+D54+D58)</f>
        <v>8459</v>
      </c>
      <c r="E16" s="26">
        <f>SUM(E17+E20+E21+E24+E27+E28+E31+E39+E44+E48+E52+E53+E54+E58)</f>
        <v>8111</v>
      </c>
      <c r="F16" s="27">
        <v>39.41364227450053</v>
      </c>
      <c r="G16" s="28">
        <v>37</v>
      </c>
      <c r="H16" s="29">
        <v>63.25806832958979</v>
      </c>
      <c r="I16" s="28">
        <v>61</v>
      </c>
      <c r="J16" s="29">
        <v>61.03558340229341</v>
      </c>
      <c r="K16" s="28">
        <v>62</v>
      </c>
      <c r="L16" s="29">
        <v>52.37025653150491</v>
      </c>
      <c r="M16" s="28">
        <v>49</v>
      </c>
      <c r="N16" s="29">
        <v>73.08707124010554</v>
      </c>
      <c r="O16" s="28">
        <v>68</v>
      </c>
      <c r="P16" s="29">
        <v>82.07528769260777</v>
      </c>
      <c r="Q16" s="28">
        <v>81</v>
      </c>
    </row>
    <row r="17" spans="2:17" ht="14.25" thickBot="1" thickTop="1">
      <c r="B17" s="130" t="s">
        <v>40</v>
      </c>
      <c r="C17" s="131"/>
      <c r="D17" s="30">
        <f>SUM(D18:D19)</f>
        <v>663</v>
      </c>
      <c r="E17" s="31">
        <f>SUM(E18:E19)</f>
        <v>672</v>
      </c>
      <c r="F17" s="32">
        <v>74.50980392156863</v>
      </c>
      <c r="G17" s="33">
        <v>59.82142857142857</v>
      </c>
      <c r="H17" s="34">
        <v>87.93363499245852</v>
      </c>
      <c r="I17" s="33">
        <v>75.59523809523809</v>
      </c>
      <c r="J17" s="34">
        <v>77.526395173454</v>
      </c>
      <c r="K17" s="33">
        <v>75.14880952380952</v>
      </c>
      <c r="L17" s="34">
        <v>30.165912518853695</v>
      </c>
      <c r="M17" s="33">
        <v>29.761904761904763</v>
      </c>
      <c r="N17" s="34">
        <v>67.65140324963073</v>
      </c>
      <c r="O17" s="33">
        <v>58</v>
      </c>
      <c r="P17" s="34">
        <v>94.3820224719101</v>
      </c>
      <c r="Q17" s="33">
        <v>78.11550151975683</v>
      </c>
    </row>
    <row r="18" spans="2:17" ht="13.5" thickBot="1">
      <c r="B18" s="132" t="s">
        <v>41</v>
      </c>
      <c r="C18" s="133"/>
      <c r="D18" s="35">
        <v>311</v>
      </c>
      <c r="E18" s="36">
        <v>297</v>
      </c>
      <c r="F18" s="37">
        <v>73.95498392282958</v>
      </c>
      <c r="G18" s="38">
        <v>65.993265993266</v>
      </c>
      <c r="H18" s="39">
        <v>89.71061093247589</v>
      </c>
      <c r="I18" s="38">
        <v>81.14478114478115</v>
      </c>
      <c r="J18" s="39">
        <v>77.491961414791</v>
      </c>
      <c r="K18" s="38">
        <v>73.73737373737373</v>
      </c>
      <c r="L18" s="39">
        <v>26.688102893890676</v>
      </c>
      <c r="M18" s="38">
        <v>38.38383838383838</v>
      </c>
      <c r="N18" s="39">
        <v>72.29299363057325</v>
      </c>
      <c r="O18" s="38">
        <v>61</v>
      </c>
      <c r="P18" s="39">
        <v>94.81481481481482</v>
      </c>
      <c r="Q18" s="38">
        <v>96.66666666666667</v>
      </c>
    </row>
    <row r="19" spans="2:17" ht="13.5" thickBot="1">
      <c r="B19" s="134" t="s">
        <v>42</v>
      </c>
      <c r="C19" s="135"/>
      <c r="D19" s="40">
        <v>352</v>
      </c>
      <c r="E19" s="41">
        <v>375</v>
      </c>
      <c r="F19" s="42">
        <v>75</v>
      </c>
      <c r="G19" s="43">
        <v>54.93333333333334</v>
      </c>
      <c r="H19" s="44">
        <v>86.36363636363636</v>
      </c>
      <c r="I19" s="43">
        <v>71.2</v>
      </c>
      <c r="J19" s="44">
        <v>77.55681818181817</v>
      </c>
      <c r="K19" s="43">
        <v>76.26666666666667</v>
      </c>
      <c r="L19" s="44">
        <v>33.23863636363637</v>
      </c>
      <c r="M19" s="43">
        <v>22.933333333333334</v>
      </c>
      <c r="N19" s="44">
        <v>63.63636363636363</v>
      </c>
      <c r="O19" s="43">
        <v>55</v>
      </c>
      <c r="P19" s="44">
        <v>93.93939393939394</v>
      </c>
      <c r="Q19" s="43">
        <v>62.56983240223464</v>
      </c>
    </row>
    <row r="20" spans="2:17" ht="14.25" thickBot="1" thickTop="1">
      <c r="B20" s="136" t="s">
        <v>43</v>
      </c>
      <c r="C20" s="137"/>
      <c r="D20" s="25">
        <v>242</v>
      </c>
      <c r="E20" s="45">
        <v>194</v>
      </c>
      <c r="F20" s="27">
        <v>31.40495867768595</v>
      </c>
      <c r="G20" s="28">
        <v>17.010309278350515</v>
      </c>
      <c r="H20" s="29">
        <v>59.50413223140496</v>
      </c>
      <c r="I20" s="28">
        <v>47.93814432989691</v>
      </c>
      <c r="J20" s="29">
        <v>71.48760330578511</v>
      </c>
      <c r="K20" s="28">
        <v>63.91752577319587</v>
      </c>
      <c r="L20" s="29">
        <v>69.00826446280992</v>
      </c>
      <c r="M20" s="28">
        <v>53.608247422680414</v>
      </c>
      <c r="N20" s="29">
        <v>84.19117647058823</v>
      </c>
      <c r="O20" s="28">
        <v>73</v>
      </c>
      <c r="P20" s="29">
        <v>74.73684210526315</v>
      </c>
      <c r="Q20" s="28">
        <v>74.32432432432432</v>
      </c>
    </row>
    <row r="21" spans="1:17" ht="16.5" thickBot="1" thickTop="1">
      <c r="A21" s="46"/>
      <c r="B21" s="130" t="s">
        <v>149</v>
      </c>
      <c r="C21" s="131"/>
      <c r="D21" s="30">
        <f>SUM(D22:D23)</f>
        <v>261</v>
      </c>
      <c r="E21" s="31">
        <f>SUM(E22:E23)</f>
        <v>260</v>
      </c>
      <c r="F21" s="32">
        <v>37.16475095785441</v>
      </c>
      <c r="G21" s="33">
        <v>40</v>
      </c>
      <c r="H21" s="34">
        <v>65.13409961685824</v>
      </c>
      <c r="I21" s="33">
        <v>67.3076923076923</v>
      </c>
      <c r="J21" s="34">
        <v>64.75095785440614</v>
      </c>
      <c r="K21" s="33">
        <v>74.61538461538461</v>
      </c>
      <c r="L21" s="34">
        <v>52.10727969348659</v>
      </c>
      <c r="M21" s="33">
        <v>43.07692307692308</v>
      </c>
      <c r="N21" s="34">
        <v>72.36842105263158</v>
      </c>
      <c r="O21" s="33">
        <v>77</v>
      </c>
      <c r="P21" s="34">
        <v>86.97916666666666</v>
      </c>
      <c r="Q21" s="33">
        <v>89.08045977011494</v>
      </c>
    </row>
    <row r="22" spans="1:17" ht="15.75" thickBot="1">
      <c r="A22" s="46"/>
      <c r="B22" s="132" t="s">
        <v>157</v>
      </c>
      <c r="C22" s="133"/>
      <c r="D22" s="35">
        <v>227</v>
      </c>
      <c r="E22" s="36">
        <v>241</v>
      </c>
      <c r="F22" s="37">
        <v>28.193832599118945</v>
      </c>
      <c r="G22" s="38">
        <v>38.589211618257266</v>
      </c>
      <c r="H22" s="39">
        <v>60.352422907488986</v>
      </c>
      <c r="I22" s="38">
        <v>67.63485477178423</v>
      </c>
      <c r="J22" s="39">
        <v>64.75770925110133</v>
      </c>
      <c r="K22" s="38">
        <v>77.17842323651453</v>
      </c>
      <c r="L22" s="39">
        <v>48.89867841409692</v>
      </c>
      <c r="M22" s="38">
        <v>42.32365145228216</v>
      </c>
      <c r="N22" s="39">
        <v>73.13432835820896</v>
      </c>
      <c r="O22" s="38">
        <v>77</v>
      </c>
      <c r="P22" s="39">
        <v>86.97916666666666</v>
      </c>
      <c r="Q22" s="38">
        <v>89.08045977011494</v>
      </c>
    </row>
    <row r="23" spans="1:17" ht="15.75" thickBot="1">
      <c r="A23" s="46"/>
      <c r="B23" s="134" t="s">
        <v>156</v>
      </c>
      <c r="C23" s="135"/>
      <c r="D23" s="40">
        <v>34</v>
      </c>
      <c r="E23" s="41">
        <v>19</v>
      </c>
      <c r="F23" s="42">
        <v>97.05882352941177</v>
      </c>
      <c r="G23" s="43">
        <v>57.89473684210527</v>
      </c>
      <c r="H23" s="44">
        <v>97.05882352941177</v>
      </c>
      <c r="I23" s="43">
        <v>63.1578947368421</v>
      </c>
      <c r="J23" s="44">
        <v>64.70588235294117</v>
      </c>
      <c r="K23" s="43">
        <v>42.10526315789473</v>
      </c>
      <c r="L23" s="44">
        <v>73.52941176470588</v>
      </c>
      <c r="M23" s="43">
        <v>52.63157894736842</v>
      </c>
      <c r="N23" s="44">
        <v>66.66666666666666</v>
      </c>
      <c r="O23" s="43">
        <v>71</v>
      </c>
      <c r="P23" s="112" t="s">
        <v>47</v>
      </c>
      <c r="Q23" s="113"/>
    </row>
    <row r="24" spans="2:17" ht="14.25" thickBot="1" thickTop="1">
      <c r="B24" s="130" t="s">
        <v>48</v>
      </c>
      <c r="C24" s="131"/>
      <c r="D24" s="30">
        <f>SUM(D25:D26)</f>
        <v>529</v>
      </c>
      <c r="E24" s="31">
        <f>SUM(E25:E26)</f>
        <v>507</v>
      </c>
      <c r="F24" s="32">
        <v>32.70321361058601</v>
      </c>
      <c r="G24" s="33">
        <v>32.938856015779095</v>
      </c>
      <c r="H24" s="34">
        <v>62.003780718336486</v>
      </c>
      <c r="I24" s="33">
        <v>65.08875739644971</v>
      </c>
      <c r="J24" s="34">
        <v>59.92438563327032</v>
      </c>
      <c r="K24" s="33">
        <v>59.56607495069034</v>
      </c>
      <c r="L24" s="34">
        <v>56.33270321361059</v>
      </c>
      <c r="M24" s="33">
        <v>50.69033530571993</v>
      </c>
      <c r="N24" s="34">
        <v>81.33874239350912</v>
      </c>
      <c r="O24" s="33">
        <v>74</v>
      </c>
      <c r="P24" s="34">
        <v>83.07692307692308</v>
      </c>
      <c r="Q24" s="33">
        <v>54.43548387096774</v>
      </c>
    </row>
    <row r="25" spans="2:17" ht="13.5" thickBot="1">
      <c r="B25" s="132" t="s">
        <v>49</v>
      </c>
      <c r="C25" s="133"/>
      <c r="D25" s="35">
        <v>231</v>
      </c>
      <c r="E25" s="36">
        <v>188</v>
      </c>
      <c r="F25" s="37">
        <v>24.242424242424242</v>
      </c>
      <c r="G25" s="38">
        <v>25</v>
      </c>
      <c r="H25" s="39">
        <v>54.97835497835498</v>
      </c>
      <c r="I25" s="38">
        <v>59.04255319148937</v>
      </c>
      <c r="J25" s="39">
        <v>52.81385281385281</v>
      </c>
      <c r="K25" s="38">
        <v>55.319148936170215</v>
      </c>
      <c r="L25" s="39">
        <v>54.97835497835498</v>
      </c>
      <c r="M25" s="38">
        <v>42.5531914893617</v>
      </c>
      <c r="N25" s="39">
        <v>76.60550458715596</v>
      </c>
      <c r="O25" s="38">
        <v>66</v>
      </c>
      <c r="P25" s="39">
        <v>80.50314465408806</v>
      </c>
      <c r="Q25" s="38">
        <v>40.707964601769916</v>
      </c>
    </row>
    <row r="26" spans="2:17" ht="13.5" thickBot="1">
      <c r="B26" s="134" t="s">
        <v>50</v>
      </c>
      <c r="C26" s="135"/>
      <c r="D26" s="40">
        <v>298</v>
      </c>
      <c r="E26" s="41">
        <v>319</v>
      </c>
      <c r="F26" s="42">
        <v>39.261744966442954</v>
      </c>
      <c r="G26" s="43">
        <v>37.61755485893417</v>
      </c>
      <c r="H26" s="44">
        <v>67.4496644295302</v>
      </c>
      <c r="I26" s="43">
        <v>68.65203761755487</v>
      </c>
      <c r="J26" s="44">
        <v>65.43624161073825</v>
      </c>
      <c r="K26" s="43">
        <v>62.06896551724138</v>
      </c>
      <c r="L26" s="44">
        <v>57.38255033557047</v>
      </c>
      <c r="M26" s="43">
        <v>55.4858934169279</v>
      </c>
      <c r="N26" s="44">
        <v>85.0909090909091</v>
      </c>
      <c r="O26" s="43">
        <v>79</v>
      </c>
      <c r="P26" s="44">
        <v>84.84848484848484</v>
      </c>
      <c r="Q26" s="43">
        <v>65.92592592592592</v>
      </c>
    </row>
    <row r="27" spans="2:17" ht="15" thickBot="1" thickTop="1">
      <c r="B27" s="136" t="s">
        <v>93</v>
      </c>
      <c r="C27" s="137"/>
      <c r="D27" s="47">
        <v>564</v>
      </c>
      <c r="E27" s="48">
        <v>584</v>
      </c>
      <c r="F27" s="27">
        <v>15.425531914893616</v>
      </c>
      <c r="G27" s="28">
        <v>26.88356164383562</v>
      </c>
      <c r="H27" s="29">
        <v>38.652482269503544</v>
      </c>
      <c r="I27" s="28">
        <v>51.54109589041096</v>
      </c>
      <c r="J27" s="29">
        <v>39.8936170212766</v>
      </c>
      <c r="K27" s="28">
        <v>51.71232876712328</v>
      </c>
      <c r="L27" s="29">
        <v>55.49645390070922</v>
      </c>
      <c r="M27" s="28">
        <v>62.15753424657534</v>
      </c>
      <c r="N27" s="29">
        <v>80.70500927643785</v>
      </c>
      <c r="O27" s="28">
        <v>72</v>
      </c>
      <c r="P27" s="29">
        <v>88.6178861788618</v>
      </c>
      <c r="Q27" s="28">
        <v>96.25292740046838</v>
      </c>
    </row>
    <row r="28" spans="2:17" ht="14.25" thickBot="1" thickTop="1">
      <c r="B28" s="130" t="s">
        <v>51</v>
      </c>
      <c r="C28" s="131"/>
      <c r="D28" s="30">
        <f>SUM(D29:D30)</f>
        <v>702</v>
      </c>
      <c r="E28" s="31">
        <f>SUM(E29:E30)</f>
        <v>625</v>
      </c>
      <c r="F28" s="32">
        <v>54.55840455840456</v>
      </c>
      <c r="G28" s="33">
        <v>56.16</v>
      </c>
      <c r="H28" s="34">
        <v>62.82051282051282</v>
      </c>
      <c r="I28" s="33">
        <v>65.12</v>
      </c>
      <c r="J28" s="34">
        <v>51.85185185185185</v>
      </c>
      <c r="K28" s="33">
        <v>52.48</v>
      </c>
      <c r="L28" s="34">
        <v>48.00569800569801</v>
      </c>
      <c r="M28" s="33">
        <v>44</v>
      </c>
      <c r="N28" s="34">
        <v>75.66225165562915</v>
      </c>
      <c r="O28" s="33">
        <v>74</v>
      </c>
      <c r="P28" s="34">
        <v>69.97929606625259</v>
      </c>
      <c r="Q28" s="33">
        <v>68.98263027295285</v>
      </c>
    </row>
    <row r="29" spans="2:17" ht="13.5" thickBot="1">
      <c r="B29" s="132" t="s">
        <v>52</v>
      </c>
      <c r="C29" s="133"/>
      <c r="D29" s="35">
        <v>617</v>
      </c>
      <c r="E29" s="36">
        <v>544</v>
      </c>
      <c r="F29" s="37">
        <v>59.3192868719611</v>
      </c>
      <c r="G29" s="38">
        <v>64.33823529411765</v>
      </c>
      <c r="H29" s="39">
        <v>68.23338735818476</v>
      </c>
      <c r="I29" s="38">
        <v>74.63235294117648</v>
      </c>
      <c r="J29" s="39">
        <v>52.51215559157212</v>
      </c>
      <c r="K29" s="38">
        <v>53.67647058823529</v>
      </c>
      <c r="L29" s="39">
        <v>46.029173419773095</v>
      </c>
      <c r="M29" s="38">
        <v>41.911764705882355</v>
      </c>
      <c r="N29" s="39">
        <v>76.0377358490566</v>
      </c>
      <c r="O29" s="38">
        <v>74</v>
      </c>
      <c r="P29" s="39">
        <v>80.87167070217917</v>
      </c>
      <c r="Q29" s="38">
        <v>68.98263027295285</v>
      </c>
    </row>
    <row r="30" spans="1:17" ht="15.75" thickBot="1">
      <c r="A30" s="46"/>
      <c r="B30" s="134" t="s">
        <v>155</v>
      </c>
      <c r="C30" s="135"/>
      <c r="D30" s="40">
        <v>85</v>
      </c>
      <c r="E30" s="41">
        <v>81</v>
      </c>
      <c r="F30" s="42">
        <v>20</v>
      </c>
      <c r="G30" s="43">
        <v>1.2345679012345678</v>
      </c>
      <c r="H30" s="44">
        <v>23.52941176470588</v>
      </c>
      <c r="I30" s="43">
        <v>1.2345679012345678</v>
      </c>
      <c r="J30" s="44">
        <v>47.05882352941176</v>
      </c>
      <c r="K30" s="43">
        <v>44.44444444444444</v>
      </c>
      <c r="L30" s="44">
        <v>62.35294117647059</v>
      </c>
      <c r="M30" s="43">
        <v>58.0246913580247</v>
      </c>
      <c r="N30" s="44">
        <v>72.97297297297297</v>
      </c>
      <c r="O30" s="43">
        <v>76</v>
      </c>
      <c r="P30" s="44">
        <v>5.714285714285714</v>
      </c>
      <c r="Q30" s="43">
        <v>0</v>
      </c>
    </row>
    <row r="31" spans="2:17" ht="14.25" thickBot="1" thickTop="1">
      <c r="B31" s="130" t="s">
        <v>54</v>
      </c>
      <c r="C31" s="131"/>
      <c r="D31" s="30">
        <f>SUM(D32:D38)</f>
        <v>2205</v>
      </c>
      <c r="E31" s="31">
        <f>SUM(E32:E38)</f>
        <v>2224</v>
      </c>
      <c r="F31" s="32">
        <v>40.72562358276644</v>
      </c>
      <c r="G31" s="33">
        <v>42.17625899280576</v>
      </c>
      <c r="H31" s="34">
        <v>61.224489795918366</v>
      </c>
      <c r="I31" s="33">
        <v>63.39928057553957</v>
      </c>
      <c r="J31" s="34">
        <v>57.68707482993197</v>
      </c>
      <c r="K31" s="33">
        <v>58.992805755395686</v>
      </c>
      <c r="L31" s="34">
        <v>51.29251700680272</v>
      </c>
      <c r="M31" s="33">
        <v>49.55035971223021</v>
      </c>
      <c r="N31" s="34">
        <v>61.49452641599239</v>
      </c>
      <c r="O31" s="33">
        <v>61</v>
      </c>
      <c r="P31" s="34">
        <v>72.91471415182755</v>
      </c>
      <c r="Q31" s="33">
        <v>76.10850286906626</v>
      </c>
    </row>
    <row r="32" spans="2:17" ht="13.5" thickBot="1">
      <c r="B32" s="132" t="s">
        <v>55</v>
      </c>
      <c r="C32" s="133"/>
      <c r="D32" s="35">
        <v>321</v>
      </c>
      <c r="E32" s="36">
        <v>442</v>
      </c>
      <c r="F32" s="37">
        <v>26.791277258566975</v>
      </c>
      <c r="G32" s="38">
        <v>26.923076923076923</v>
      </c>
      <c r="H32" s="39">
        <v>64.797507788162</v>
      </c>
      <c r="I32" s="38">
        <v>62.66968325791855</v>
      </c>
      <c r="J32" s="39">
        <v>68.84735202492212</v>
      </c>
      <c r="K32" s="38">
        <v>73.30316742081448</v>
      </c>
      <c r="L32" s="39">
        <v>51.09034267912772</v>
      </c>
      <c r="M32" s="38">
        <v>35.294117647058826</v>
      </c>
      <c r="N32" s="39">
        <v>66.78082191780823</v>
      </c>
      <c r="O32" s="38">
        <v>61</v>
      </c>
      <c r="P32" s="39">
        <v>63.84615384615384</v>
      </c>
      <c r="Q32" s="38">
        <v>65</v>
      </c>
    </row>
    <row r="33" spans="2:17" ht="13.5" thickBot="1">
      <c r="B33" s="132" t="s">
        <v>56</v>
      </c>
      <c r="C33" s="133"/>
      <c r="D33" s="35">
        <v>221</v>
      </c>
      <c r="E33" s="36">
        <v>246</v>
      </c>
      <c r="F33" s="37">
        <v>12.669683257918551</v>
      </c>
      <c r="G33" s="38">
        <v>6.097560975609756</v>
      </c>
      <c r="H33" s="39">
        <v>27.149321266968325</v>
      </c>
      <c r="I33" s="38">
        <v>17.88617886178862</v>
      </c>
      <c r="J33" s="39">
        <v>48.86877828054298</v>
      </c>
      <c r="K33" s="38">
        <v>17.88617886178862</v>
      </c>
      <c r="L33" s="39">
        <v>31.221719457013574</v>
      </c>
      <c r="M33" s="38">
        <v>31.300813008130078</v>
      </c>
      <c r="N33" s="39">
        <v>48.924731182795696</v>
      </c>
      <c r="O33" s="38">
        <v>38</v>
      </c>
      <c r="P33" s="39">
        <v>69.0721649484536</v>
      </c>
      <c r="Q33" s="38">
        <v>24.691358024691358</v>
      </c>
    </row>
    <row r="34" spans="2:17" ht="13.5" thickBot="1">
      <c r="B34" s="132" t="s">
        <v>57</v>
      </c>
      <c r="C34" s="133"/>
      <c r="D34" s="35">
        <v>317</v>
      </c>
      <c r="E34" s="36">
        <v>255</v>
      </c>
      <c r="F34" s="37">
        <v>24.9211356466877</v>
      </c>
      <c r="G34" s="38">
        <v>26.666666666666668</v>
      </c>
      <c r="H34" s="39">
        <v>53.31230283911672</v>
      </c>
      <c r="I34" s="38">
        <v>59.21568627450981</v>
      </c>
      <c r="J34" s="39">
        <v>23.34384858044164</v>
      </c>
      <c r="K34" s="38">
        <v>3.9215686274509802</v>
      </c>
      <c r="L34" s="39">
        <v>29.96845425867508</v>
      </c>
      <c r="M34" s="38">
        <v>35.294117647058826</v>
      </c>
      <c r="N34" s="39">
        <v>46</v>
      </c>
      <c r="O34" s="38">
        <v>44</v>
      </c>
      <c r="P34" s="49">
        <v>61.34453781512605</v>
      </c>
      <c r="Q34" s="50" t="s">
        <v>58</v>
      </c>
    </row>
    <row r="35" spans="2:17" ht="14.25" thickBot="1">
      <c r="B35" s="132" t="s">
        <v>94</v>
      </c>
      <c r="C35" s="133"/>
      <c r="D35" s="35">
        <v>591</v>
      </c>
      <c r="E35" s="36">
        <v>602</v>
      </c>
      <c r="F35" s="37">
        <v>63.45177664974619</v>
      </c>
      <c r="G35" s="38">
        <v>72.9235880398671</v>
      </c>
      <c r="H35" s="39">
        <v>69.54314720812182</v>
      </c>
      <c r="I35" s="38">
        <v>78.90365448504983</v>
      </c>
      <c r="J35" s="39">
        <v>73.26565143824027</v>
      </c>
      <c r="K35" s="38">
        <v>79.90033222591362</v>
      </c>
      <c r="L35" s="39">
        <v>61.59052453468698</v>
      </c>
      <c r="M35" s="38">
        <v>65.4485049833887</v>
      </c>
      <c r="N35" s="39">
        <v>74.55197132616487</v>
      </c>
      <c r="O35" s="38">
        <v>72</v>
      </c>
      <c r="P35" s="39">
        <v>95.0920245398773</v>
      </c>
      <c r="Q35" s="38">
        <v>89</v>
      </c>
    </row>
    <row r="36" spans="2:17" ht="13.5" thickBot="1">
      <c r="B36" s="132" t="s">
        <v>59</v>
      </c>
      <c r="C36" s="133"/>
      <c r="D36" s="35">
        <v>204</v>
      </c>
      <c r="E36" s="36">
        <v>212</v>
      </c>
      <c r="F36" s="37">
        <v>23.03921568627451</v>
      </c>
      <c r="G36" s="38">
        <v>17.92452830188679</v>
      </c>
      <c r="H36" s="39">
        <v>60.29411764705882</v>
      </c>
      <c r="I36" s="38">
        <v>58.01886792452831</v>
      </c>
      <c r="J36" s="39">
        <v>59.80392156862745</v>
      </c>
      <c r="K36" s="38">
        <v>71.22641509433963</v>
      </c>
      <c r="L36" s="39">
        <v>29.411764705882355</v>
      </c>
      <c r="M36" s="38">
        <v>32.075471698113205</v>
      </c>
      <c r="N36" s="39">
        <v>55.44554455445545</v>
      </c>
      <c r="O36" s="38">
        <v>69</v>
      </c>
      <c r="P36" s="39">
        <v>62.244897959183675</v>
      </c>
      <c r="Q36" s="38">
        <v>89</v>
      </c>
    </row>
    <row r="37" spans="2:17" ht="13.5" thickBot="1">
      <c r="B37" s="132" t="s">
        <v>60</v>
      </c>
      <c r="C37" s="133"/>
      <c r="D37" s="35">
        <v>64</v>
      </c>
      <c r="E37" s="36">
        <v>55</v>
      </c>
      <c r="F37" s="37">
        <v>3.125</v>
      </c>
      <c r="G37" s="38">
        <v>10.909090909090908</v>
      </c>
      <c r="H37" s="39">
        <v>25</v>
      </c>
      <c r="I37" s="38">
        <v>20</v>
      </c>
      <c r="J37" s="39">
        <v>20.3125</v>
      </c>
      <c r="K37" s="38">
        <v>0</v>
      </c>
      <c r="L37" s="39">
        <v>39.0625</v>
      </c>
      <c r="M37" s="38">
        <v>52.72727272727272</v>
      </c>
      <c r="N37" s="39">
        <v>46.96969696969697</v>
      </c>
      <c r="O37" s="38">
        <v>51.724137931034484</v>
      </c>
      <c r="P37" s="49">
        <v>55.55555555555556</v>
      </c>
      <c r="Q37" s="50" t="s">
        <v>61</v>
      </c>
    </row>
    <row r="38" spans="1:17" ht="15.75" thickBot="1">
      <c r="A38" s="46"/>
      <c r="B38" s="134" t="s">
        <v>154</v>
      </c>
      <c r="C38" s="135"/>
      <c r="D38" s="40">
        <v>487</v>
      </c>
      <c r="E38" s="41">
        <v>412</v>
      </c>
      <c r="F38" s="42">
        <v>57.70020533880903</v>
      </c>
      <c r="G38" s="43">
        <v>61.40776699029126</v>
      </c>
      <c r="H38" s="44">
        <v>74.53798767967146</v>
      </c>
      <c r="I38" s="43">
        <v>79.85436893203884</v>
      </c>
      <c r="J38" s="44">
        <v>61.80698151950719</v>
      </c>
      <c r="K38" s="43">
        <v>73.30097087378641</v>
      </c>
      <c r="L38" s="44">
        <v>72.68993839835728</v>
      </c>
      <c r="M38" s="43">
        <v>69.90291262135922</v>
      </c>
      <c r="N38" s="44">
        <v>62.17303822937625</v>
      </c>
      <c r="O38" s="43">
        <v>64</v>
      </c>
      <c r="P38" s="44">
        <v>64.42953020134227</v>
      </c>
      <c r="Q38" s="43">
        <v>62</v>
      </c>
    </row>
    <row r="39" spans="2:17" ht="14.25" thickBot="1" thickTop="1">
      <c r="B39" s="130" t="s">
        <v>63</v>
      </c>
      <c r="C39" s="131"/>
      <c r="D39" s="30">
        <f>SUM(D40:D43)</f>
        <v>487</v>
      </c>
      <c r="E39" s="31">
        <f>SUM(E40:E43)</f>
        <v>422</v>
      </c>
      <c r="F39" s="32">
        <v>12.114989733059549</v>
      </c>
      <c r="G39" s="33">
        <v>16.587677725118482</v>
      </c>
      <c r="H39" s="34">
        <v>26.07802874743326</v>
      </c>
      <c r="I39" s="33">
        <v>34.12322274881517</v>
      </c>
      <c r="J39" s="34">
        <v>60.78028747433265</v>
      </c>
      <c r="K39" s="33">
        <v>61.84834123222749</v>
      </c>
      <c r="L39" s="34">
        <v>49.89733059548255</v>
      </c>
      <c r="M39" s="33">
        <v>44.312796208530806</v>
      </c>
      <c r="N39" s="34">
        <v>72.87735849056604</v>
      </c>
      <c r="O39" s="33">
        <v>73</v>
      </c>
      <c r="P39" s="34">
        <v>77.27272727272727</v>
      </c>
      <c r="Q39" s="33">
        <v>65.18218623481782</v>
      </c>
    </row>
    <row r="40" spans="2:17" ht="14.25" thickBot="1">
      <c r="B40" s="132" t="s">
        <v>95</v>
      </c>
      <c r="C40" s="133"/>
      <c r="D40" s="35">
        <v>23</v>
      </c>
      <c r="E40" s="36">
        <v>36</v>
      </c>
      <c r="F40" s="51">
        <v>0</v>
      </c>
      <c r="G40" s="52">
        <v>0</v>
      </c>
      <c r="H40" s="39">
        <v>0</v>
      </c>
      <c r="I40" s="38">
        <v>0</v>
      </c>
      <c r="J40" s="39">
        <v>69.56521739130434</v>
      </c>
      <c r="K40" s="38">
        <v>77.77777777777779</v>
      </c>
      <c r="L40" s="39">
        <v>60.86956521739131</v>
      </c>
      <c r="M40" s="38">
        <v>30.555555555555557</v>
      </c>
      <c r="N40" s="39">
        <v>70.58823529411765</v>
      </c>
      <c r="O40" s="38">
        <v>65</v>
      </c>
      <c r="P40" s="114" t="s">
        <v>64</v>
      </c>
      <c r="Q40" s="115"/>
    </row>
    <row r="41" spans="2:17" ht="14.25" thickBot="1">
      <c r="B41" s="132" t="s">
        <v>96</v>
      </c>
      <c r="C41" s="133"/>
      <c r="D41" s="35">
        <v>60</v>
      </c>
      <c r="E41" s="36">
        <v>52</v>
      </c>
      <c r="F41" s="51">
        <v>0</v>
      </c>
      <c r="G41" s="52">
        <v>0</v>
      </c>
      <c r="H41" s="39">
        <v>0</v>
      </c>
      <c r="I41" s="38">
        <v>0</v>
      </c>
      <c r="J41" s="39">
        <v>83.33333333333334</v>
      </c>
      <c r="K41" s="38">
        <v>90.38461538461539</v>
      </c>
      <c r="L41" s="39">
        <v>60</v>
      </c>
      <c r="M41" s="38">
        <v>42.30769230769231</v>
      </c>
      <c r="N41" s="39">
        <v>71.42857142857143</v>
      </c>
      <c r="O41" s="38">
        <v>70</v>
      </c>
      <c r="P41" s="114" t="s">
        <v>64</v>
      </c>
      <c r="Q41" s="115"/>
    </row>
    <row r="42" spans="2:17" ht="13.5" thickBot="1">
      <c r="B42" s="132" t="s">
        <v>65</v>
      </c>
      <c r="C42" s="133"/>
      <c r="D42" s="35">
        <v>33</v>
      </c>
      <c r="E42" s="36">
        <v>28</v>
      </c>
      <c r="F42" s="37">
        <v>78.78787878787878</v>
      </c>
      <c r="G42" s="38">
        <v>64.28571428571429</v>
      </c>
      <c r="H42" s="39">
        <v>78.78787878787878</v>
      </c>
      <c r="I42" s="38">
        <v>75</v>
      </c>
      <c r="J42" s="39">
        <v>90.9090909090909</v>
      </c>
      <c r="K42" s="38">
        <v>75</v>
      </c>
      <c r="L42" s="39">
        <v>30.303030303030305</v>
      </c>
      <c r="M42" s="38">
        <v>17.857142857142858</v>
      </c>
      <c r="N42" s="39">
        <v>51.35135135135135</v>
      </c>
      <c r="O42" s="38">
        <v>61</v>
      </c>
      <c r="P42" s="39">
        <v>85</v>
      </c>
      <c r="Q42" s="38">
        <v>83.33333333333334</v>
      </c>
    </row>
    <row r="43" spans="2:17" ht="13.5" thickBot="1">
      <c r="B43" s="134" t="s">
        <v>66</v>
      </c>
      <c r="C43" s="135"/>
      <c r="D43" s="40">
        <v>371</v>
      </c>
      <c r="E43" s="41">
        <v>306</v>
      </c>
      <c r="F43" s="42">
        <v>8.89487870619946</v>
      </c>
      <c r="G43" s="43">
        <v>16.99346405228758</v>
      </c>
      <c r="H43" s="44">
        <v>27.22371967654987</v>
      </c>
      <c r="I43" s="43">
        <v>40.19607843137255</v>
      </c>
      <c r="J43" s="44">
        <v>53.908355795148246</v>
      </c>
      <c r="K43" s="43">
        <v>53.92156862745098</v>
      </c>
      <c r="L43" s="44">
        <v>49.32614555256065</v>
      </c>
      <c r="M43" s="43">
        <v>48.69281045751634</v>
      </c>
      <c r="N43" s="44">
        <v>75.70093457943925</v>
      </c>
      <c r="O43" s="43">
        <v>76</v>
      </c>
      <c r="P43" s="44">
        <v>76.01626016260163</v>
      </c>
      <c r="Q43" s="43">
        <v>60.10362694300518</v>
      </c>
    </row>
    <row r="44" spans="2:17" ht="14.25" thickBot="1" thickTop="1">
      <c r="B44" s="130" t="s">
        <v>67</v>
      </c>
      <c r="C44" s="131"/>
      <c r="D44" s="30">
        <f>SUM(D45:D47)</f>
        <v>914</v>
      </c>
      <c r="E44" s="31">
        <f>SUM(E45:E47)</f>
        <v>926</v>
      </c>
      <c r="F44" s="32">
        <v>45.29540481400438</v>
      </c>
      <c r="G44" s="33">
        <v>40.8207343412527</v>
      </c>
      <c r="H44" s="34">
        <v>78.00875273522976</v>
      </c>
      <c r="I44" s="33">
        <v>77.42980561555075</v>
      </c>
      <c r="J44" s="34">
        <v>70.45951859956236</v>
      </c>
      <c r="K44" s="33">
        <v>64.90280777537797</v>
      </c>
      <c r="L44" s="34">
        <v>51.53172866520788</v>
      </c>
      <c r="M44" s="33">
        <v>44.49244060475162</v>
      </c>
      <c r="N44" s="34">
        <v>79.15742793791574</v>
      </c>
      <c r="O44" s="33">
        <v>69</v>
      </c>
      <c r="P44" s="34">
        <v>97.72079772079772</v>
      </c>
      <c r="Q44" s="33">
        <v>88.31985624438454</v>
      </c>
    </row>
    <row r="45" spans="2:17" ht="13.5" thickBot="1">
      <c r="B45" s="132" t="s">
        <v>68</v>
      </c>
      <c r="C45" s="133"/>
      <c r="D45" s="35">
        <v>277</v>
      </c>
      <c r="E45" s="36">
        <v>305</v>
      </c>
      <c r="F45" s="37">
        <v>50.18050541516246</v>
      </c>
      <c r="G45" s="38">
        <v>44.91803278688525</v>
      </c>
      <c r="H45" s="39">
        <v>75.09025270758123</v>
      </c>
      <c r="I45" s="38">
        <v>70.16393442622952</v>
      </c>
      <c r="J45" s="39">
        <v>68.59205776173285</v>
      </c>
      <c r="K45" s="38">
        <v>54.75409836065573</v>
      </c>
      <c r="L45" s="39">
        <v>55.23465703971119</v>
      </c>
      <c r="M45" s="38">
        <v>41.63934426229508</v>
      </c>
      <c r="N45" s="39">
        <v>78.70036101083032</v>
      </c>
      <c r="O45" s="38">
        <v>64</v>
      </c>
      <c r="P45" s="39">
        <v>97.89156626506023</v>
      </c>
      <c r="Q45" s="38">
        <v>93.37748344370861</v>
      </c>
    </row>
    <row r="46" spans="2:17" ht="13.5" thickBot="1">
      <c r="B46" s="132" t="s">
        <v>69</v>
      </c>
      <c r="C46" s="133"/>
      <c r="D46" s="35">
        <v>310</v>
      </c>
      <c r="E46" s="36">
        <v>310</v>
      </c>
      <c r="F46" s="37">
        <v>50.32258064516129</v>
      </c>
      <c r="G46" s="38">
        <v>42.90322580645161</v>
      </c>
      <c r="H46" s="39">
        <v>82.58064516129032</v>
      </c>
      <c r="I46" s="38">
        <v>80</v>
      </c>
      <c r="J46" s="39">
        <v>67.41935483870968</v>
      </c>
      <c r="K46" s="38">
        <v>47.41935483870968</v>
      </c>
      <c r="L46" s="39">
        <v>47.41935483870968</v>
      </c>
      <c r="M46" s="38">
        <v>40.96774193548387</v>
      </c>
      <c r="N46" s="39">
        <v>76.03833865814697</v>
      </c>
      <c r="O46" s="38">
        <v>65</v>
      </c>
      <c r="P46" s="39">
        <v>95.6639566395664</v>
      </c>
      <c r="Q46" s="38">
        <v>68.69300911854104</v>
      </c>
    </row>
    <row r="47" spans="2:17" ht="13.5" thickBot="1">
      <c r="B47" s="134" t="s">
        <v>70</v>
      </c>
      <c r="C47" s="135"/>
      <c r="D47" s="40">
        <v>327</v>
      </c>
      <c r="E47" s="41">
        <v>311</v>
      </c>
      <c r="F47" s="42">
        <v>36.391437308868504</v>
      </c>
      <c r="G47" s="43">
        <v>34.726688102893895</v>
      </c>
      <c r="H47" s="44">
        <v>76.14678899082568</v>
      </c>
      <c r="I47" s="43">
        <v>81.9935691318328</v>
      </c>
      <c r="J47" s="44">
        <v>74.92354740061162</v>
      </c>
      <c r="K47" s="43">
        <v>92.28295819935691</v>
      </c>
      <c r="L47" s="44">
        <v>52.293577981651374</v>
      </c>
      <c r="M47" s="43">
        <v>50.80385852090033</v>
      </c>
      <c r="N47" s="44">
        <v>82.6923076923077</v>
      </c>
      <c r="O47" s="43">
        <v>78</v>
      </c>
      <c r="P47" s="44">
        <v>99.7159090909091</v>
      </c>
      <c r="Q47" s="43">
        <v>98.54771784232366</v>
      </c>
    </row>
    <row r="48" spans="1:17" ht="16.5" thickBot="1" thickTop="1">
      <c r="A48" s="46"/>
      <c r="B48" s="130" t="s">
        <v>153</v>
      </c>
      <c r="C48" s="131"/>
      <c r="D48" s="30">
        <f>SUM(D49:D51)</f>
        <v>1155</v>
      </c>
      <c r="E48" s="31">
        <f>SUM(E49:E51)</f>
        <v>1029</v>
      </c>
      <c r="F48" s="32">
        <v>31.774891774891774</v>
      </c>
      <c r="G48" s="33">
        <v>29.057337220602523</v>
      </c>
      <c r="H48" s="34">
        <v>65.02164502164503</v>
      </c>
      <c r="I48" s="33">
        <v>53.93586005830904</v>
      </c>
      <c r="J48" s="34">
        <v>57.92207792207792</v>
      </c>
      <c r="K48" s="33">
        <v>60.544217687074834</v>
      </c>
      <c r="L48" s="34">
        <v>69.0909090909091</v>
      </c>
      <c r="M48" s="33">
        <v>67.3469387755102</v>
      </c>
      <c r="N48" s="34">
        <v>79.84790874524715</v>
      </c>
      <c r="O48" s="33">
        <v>82</v>
      </c>
      <c r="P48" s="34">
        <v>78.22485207100591</v>
      </c>
      <c r="Q48" s="33">
        <v>88.67699642431465</v>
      </c>
    </row>
    <row r="49" spans="1:17" ht="15.75" thickBot="1">
      <c r="A49" s="46"/>
      <c r="B49" s="132" t="s">
        <v>152</v>
      </c>
      <c r="C49" s="133"/>
      <c r="D49" s="35">
        <v>513</v>
      </c>
      <c r="E49" s="36">
        <v>409</v>
      </c>
      <c r="F49" s="37">
        <v>25.53606237816764</v>
      </c>
      <c r="G49" s="38">
        <v>21.026894865525673</v>
      </c>
      <c r="H49" s="39">
        <v>63.35282651072125</v>
      </c>
      <c r="I49" s="38">
        <v>50.36674816625917</v>
      </c>
      <c r="J49" s="39">
        <v>52.046783625730995</v>
      </c>
      <c r="K49" s="38">
        <v>61.12469437652812</v>
      </c>
      <c r="L49" s="39">
        <v>71.73489278752436</v>
      </c>
      <c r="M49" s="38">
        <v>71.14914425427872</v>
      </c>
      <c r="N49" s="39">
        <v>80.26315789473685</v>
      </c>
      <c r="O49" s="38">
        <v>86</v>
      </c>
      <c r="P49" s="116" t="s">
        <v>47</v>
      </c>
      <c r="Q49" s="117"/>
    </row>
    <row r="50" spans="1:17" ht="15.75" thickBot="1">
      <c r="A50" s="46"/>
      <c r="B50" s="132" t="s">
        <v>151</v>
      </c>
      <c r="C50" s="133"/>
      <c r="D50" s="35">
        <v>188</v>
      </c>
      <c r="E50" s="36">
        <v>163</v>
      </c>
      <c r="F50" s="37">
        <v>28.191489361702125</v>
      </c>
      <c r="G50" s="38">
        <v>27.607361963190186</v>
      </c>
      <c r="H50" s="39">
        <v>57.97872340425532</v>
      </c>
      <c r="I50" s="38">
        <v>52.14723926380368</v>
      </c>
      <c r="J50" s="39">
        <v>62.76595744680851</v>
      </c>
      <c r="K50" s="38">
        <v>63.190184049079754</v>
      </c>
      <c r="L50" s="39">
        <v>63.297872340425535</v>
      </c>
      <c r="M50" s="38">
        <v>63.80368098159509</v>
      </c>
      <c r="N50" s="39">
        <v>82.4468085106383</v>
      </c>
      <c r="O50" s="38">
        <v>84</v>
      </c>
      <c r="P50" s="39">
        <v>23.076923076923077</v>
      </c>
      <c r="Q50" s="38">
        <v>57.668711656441715</v>
      </c>
    </row>
    <row r="51" spans="2:17" ht="13.5" thickBot="1">
      <c r="B51" s="134" t="s">
        <v>74</v>
      </c>
      <c r="C51" s="135"/>
      <c r="D51" s="40">
        <v>454</v>
      </c>
      <c r="E51" s="41">
        <v>457</v>
      </c>
      <c r="F51" s="42">
        <v>40.308370044052865</v>
      </c>
      <c r="G51" s="43">
        <v>36.76148796498906</v>
      </c>
      <c r="H51" s="44">
        <v>69.8237885462555</v>
      </c>
      <c r="I51" s="43">
        <v>57.76805251641138</v>
      </c>
      <c r="J51" s="44">
        <v>62.55506607929515</v>
      </c>
      <c r="K51" s="43">
        <v>59.08096280087527</v>
      </c>
      <c r="L51" s="44">
        <v>68.5022026431718</v>
      </c>
      <c r="M51" s="43">
        <v>65.20787746170679</v>
      </c>
      <c r="N51" s="44">
        <v>78.18627450980392</v>
      </c>
      <c r="O51" s="43">
        <v>77</v>
      </c>
      <c r="P51" s="44">
        <v>96.23233908948194</v>
      </c>
      <c r="Q51" s="43">
        <v>96.15384615384616</v>
      </c>
    </row>
    <row r="52" spans="2:17" ht="14.25" thickBot="1" thickTop="1">
      <c r="B52" s="136" t="s">
        <v>75</v>
      </c>
      <c r="C52" s="137"/>
      <c r="D52" s="25">
        <v>40</v>
      </c>
      <c r="E52" s="45">
        <v>16</v>
      </c>
      <c r="F52" s="27">
        <v>30</v>
      </c>
      <c r="G52" s="28">
        <v>37.5</v>
      </c>
      <c r="H52" s="29">
        <v>52.5</v>
      </c>
      <c r="I52" s="28">
        <v>37.5</v>
      </c>
      <c r="J52" s="29">
        <v>55</v>
      </c>
      <c r="K52" s="28">
        <v>37.5</v>
      </c>
      <c r="L52" s="29">
        <v>12.5</v>
      </c>
      <c r="M52" s="28">
        <v>18.75</v>
      </c>
      <c r="N52" s="29">
        <v>52.77777777777778</v>
      </c>
      <c r="O52" s="28">
        <v>47</v>
      </c>
      <c r="P52" s="118" t="s">
        <v>64</v>
      </c>
      <c r="Q52" s="119"/>
    </row>
    <row r="53" spans="2:17" ht="14.25" thickBot="1" thickTop="1">
      <c r="B53" s="136" t="s">
        <v>76</v>
      </c>
      <c r="C53" s="137"/>
      <c r="D53" s="25">
        <v>49</v>
      </c>
      <c r="E53" s="45">
        <v>32</v>
      </c>
      <c r="F53" s="27">
        <v>2.0408163265306123</v>
      </c>
      <c r="G53" s="28">
        <v>0</v>
      </c>
      <c r="H53" s="29">
        <v>2.0408163265306123</v>
      </c>
      <c r="I53" s="28">
        <v>0</v>
      </c>
      <c r="J53" s="29">
        <v>77.55102040816327</v>
      </c>
      <c r="K53" s="28">
        <v>75</v>
      </c>
      <c r="L53" s="29">
        <v>22.448979591836736</v>
      </c>
      <c r="M53" s="28">
        <v>12.5</v>
      </c>
      <c r="N53" s="29">
        <v>97.43589743589743</v>
      </c>
      <c r="O53" s="28">
        <v>75</v>
      </c>
      <c r="P53" s="120" t="s">
        <v>47</v>
      </c>
      <c r="Q53" s="121"/>
    </row>
    <row r="54" spans="2:17" ht="14.25" thickBot="1" thickTop="1">
      <c r="B54" s="130" t="s">
        <v>77</v>
      </c>
      <c r="C54" s="131"/>
      <c r="D54" s="30">
        <f>SUM(D55:D56)</f>
        <v>608</v>
      </c>
      <c r="E54" s="31">
        <f>SUM(E55:E56)</f>
        <v>580</v>
      </c>
      <c r="F54" s="32">
        <v>40.78947368421053</v>
      </c>
      <c r="G54" s="33">
        <v>18.79310344827586</v>
      </c>
      <c r="H54" s="34">
        <v>77.79605263157895</v>
      </c>
      <c r="I54" s="33">
        <v>45.17241379310345</v>
      </c>
      <c r="J54" s="34">
        <v>70.88815789473685</v>
      </c>
      <c r="K54" s="33">
        <v>68.62068965517241</v>
      </c>
      <c r="L54" s="34">
        <v>48.19078947368421</v>
      </c>
      <c r="M54" s="33">
        <v>37.58620689655172</v>
      </c>
      <c r="N54" s="34">
        <v>77.77777777777779</v>
      </c>
      <c r="O54" s="33">
        <v>60</v>
      </c>
      <c r="P54" s="34">
        <v>72.68041237113401</v>
      </c>
      <c r="Q54" s="33">
        <v>69.68085106382979</v>
      </c>
    </row>
    <row r="55" spans="2:17" ht="13.5" thickBot="1">
      <c r="B55" s="132" t="s">
        <v>78</v>
      </c>
      <c r="C55" s="133"/>
      <c r="D55" s="35">
        <v>402</v>
      </c>
      <c r="E55" s="36">
        <v>348</v>
      </c>
      <c r="F55" s="37">
        <v>43.28358208955223</v>
      </c>
      <c r="G55" s="38">
        <v>29.310344827586203</v>
      </c>
      <c r="H55" s="39">
        <v>81.8407960199005</v>
      </c>
      <c r="I55" s="38">
        <v>70.40229885057471</v>
      </c>
      <c r="J55" s="39">
        <v>69.65174129353234</v>
      </c>
      <c r="K55" s="38">
        <v>67.81609195402298</v>
      </c>
      <c r="L55" s="39">
        <v>47.51243781094527</v>
      </c>
      <c r="M55" s="38">
        <v>31.321839080459768</v>
      </c>
      <c r="N55" s="39">
        <v>80.66298342541437</v>
      </c>
      <c r="O55" s="38">
        <v>61</v>
      </c>
      <c r="P55" s="116" t="s">
        <v>47</v>
      </c>
      <c r="Q55" s="117"/>
    </row>
    <row r="56" spans="2:17" ht="13.5" thickBot="1">
      <c r="B56" s="132" t="s">
        <v>79</v>
      </c>
      <c r="C56" s="133"/>
      <c r="D56" s="35">
        <v>206</v>
      </c>
      <c r="E56" s="36">
        <v>232</v>
      </c>
      <c r="F56" s="37">
        <v>35.92233009708738</v>
      </c>
      <c r="G56" s="38">
        <v>3.0172413793103448</v>
      </c>
      <c r="H56" s="39">
        <v>69.90291262135922</v>
      </c>
      <c r="I56" s="38">
        <v>7.327586206896551</v>
      </c>
      <c r="J56" s="39">
        <v>73.30097087378641</v>
      </c>
      <c r="K56" s="38">
        <v>69.82758620689656</v>
      </c>
      <c r="L56" s="39">
        <v>49.51456310679612</v>
      </c>
      <c r="M56" s="38">
        <v>46.98275862068966</v>
      </c>
      <c r="N56" s="39">
        <v>72.44897959183673</v>
      </c>
      <c r="O56" s="38">
        <v>58</v>
      </c>
      <c r="P56" s="39">
        <v>62.40601503759399</v>
      </c>
      <c r="Q56" s="38">
        <v>52.83018867924528</v>
      </c>
    </row>
    <row r="57" spans="2:17" ht="13.5" thickBot="1">
      <c r="B57" s="134" t="s">
        <v>80</v>
      </c>
      <c r="C57" s="135"/>
      <c r="D57" s="122" t="s">
        <v>81</v>
      </c>
      <c r="E57" s="123"/>
      <c r="F57" s="124" t="s">
        <v>81</v>
      </c>
      <c r="G57" s="125"/>
      <c r="H57" s="112" t="s">
        <v>81</v>
      </c>
      <c r="I57" s="113"/>
      <c r="J57" s="112" t="s">
        <v>81</v>
      </c>
      <c r="K57" s="113"/>
      <c r="L57" s="112" t="s">
        <v>81</v>
      </c>
      <c r="M57" s="113"/>
      <c r="N57" s="112" t="s">
        <v>81</v>
      </c>
      <c r="O57" s="113"/>
      <c r="P57" s="44">
        <v>95.08196721311475</v>
      </c>
      <c r="Q57" s="43">
        <v>91.46341463414635</v>
      </c>
    </row>
    <row r="58" spans="1:17" ht="16.5" thickBot="1" thickTop="1">
      <c r="A58" s="46"/>
      <c r="B58" s="138" t="s">
        <v>150</v>
      </c>
      <c r="C58" s="139"/>
      <c r="D58" s="53">
        <v>40</v>
      </c>
      <c r="E58" s="45">
        <v>40</v>
      </c>
      <c r="F58" s="27">
        <v>62.5</v>
      </c>
      <c r="G58" s="28">
        <v>35</v>
      </c>
      <c r="H58" s="29">
        <v>77.5</v>
      </c>
      <c r="I58" s="28">
        <v>35</v>
      </c>
      <c r="J58" s="29">
        <v>72.5</v>
      </c>
      <c r="K58" s="28">
        <v>72.5</v>
      </c>
      <c r="L58" s="29">
        <v>67.5</v>
      </c>
      <c r="M58" s="28">
        <v>60</v>
      </c>
      <c r="N58" s="29">
        <v>76.47058823529412</v>
      </c>
      <c r="O58" s="28">
        <v>77</v>
      </c>
      <c r="P58" s="29">
        <v>88.88888888888889</v>
      </c>
      <c r="Q58" s="28">
        <v>0</v>
      </c>
    </row>
    <row r="59" spans="2:6" ht="12.75">
      <c r="B59" s="54" t="s">
        <v>83</v>
      </c>
      <c r="D59" s="54"/>
      <c r="E59" s="54"/>
      <c r="F59" s="54"/>
    </row>
    <row r="60" spans="2:6" ht="12.75">
      <c r="B60" s="54" t="s">
        <v>84</v>
      </c>
      <c r="D60" s="54"/>
      <c r="E60" s="54"/>
      <c r="F60" s="54"/>
    </row>
    <row r="61" spans="2:6" ht="12.75">
      <c r="B61" s="54" t="s">
        <v>85</v>
      </c>
      <c r="D61" s="54"/>
      <c r="E61" s="54"/>
      <c r="F61" s="54"/>
    </row>
    <row r="62" spans="2:6" ht="12.75">
      <c r="B62" s="54" t="s">
        <v>86</v>
      </c>
      <c r="D62" s="54"/>
      <c r="E62" s="54"/>
      <c r="F62" s="54"/>
    </row>
    <row r="63" spans="2:17" ht="12.75" customHeight="1">
      <c r="B63" s="105" t="s">
        <v>98</v>
      </c>
      <c r="C63" s="105"/>
      <c r="D63" s="105"/>
      <c r="E63" s="105"/>
      <c r="F63" s="105"/>
      <c r="G63" s="105"/>
      <c r="H63" s="105"/>
      <c r="I63" s="105"/>
      <c r="J63" s="105"/>
      <c r="K63" s="105"/>
      <c r="L63" s="105"/>
      <c r="M63" s="105"/>
      <c r="N63" s="105"/>
      <c r="O63" s="105"/>
      <c r="P63" s="105"/>
      <c r="Q63" s="55"/>
    </row>
    <row r="64" spans="2:17" ht="12.75">
      <c r="B64" s="105"/>
      <c r="C64" s="105"/>
      <c r="D64" s="105"/>
      <c r="E64" s="105"/>
      <c r="F64" s="105"/>
      <c r="G64" s="105"/>
      <c r="H64" s="105"/>
      <c r="I64" s="105"/>
      <c r="J64" s="105"/>
      <c r="K64" s="105"/>
      <c r="L64" s="105"/>
      <c r="M64" s="105"/>
      <c r="N64" s="105"/>
      <c r="O64" s="105"/>
      <c r="P64" s="105"/>
      <c r="Q64" s="55"/>
    </row>
    <row r="65" spans="2:17" ht="12.75" customHeight="1">
      <c r="B65" s="149" t="s">
        <v>99</v>
      </c>
      <c r="C65" s="149"/>
      <c r="D65" s="149"/>
      <c r="E65" s="149"/>
      <c r="F65" s="149"/>
      <c r="G65" s="149"/>
      <c r="H65" s="149"/>
      <c r="I65" s="149"/>
      <c r="J65" s="149"/>
      <c r="K65" s="149"/>
      <c r="L65" s="149"/>
      <c r="M65" s="149"/>
      <c r="N65" s="149"/>
      <c r="O65" s="149"/>
      <c r="P65" s="149"/>
      <c r="Q65" s="56"/>
    </row>
    <row r="66" spans="2:17" ht="12.75" customHeight="1">
      <c r="B66" s="149"/>
      <c r="C66" s="149"/>
      <c r="D66" s="149"/>
      <c r="E66" s="149"/>
      <c r="F66" s="149"/>
      <c r="G66" s="149"/>
      <c r="H66" s="149"/>
      <c r="I66" s="149"/>
      <c r="J66" s="149"/>
      <c r="K66" s="149"/>
      <c r="L66" s="149"/>
      <c r="M66" s="149"/>
      <c r="N66" s="149"/>
      <c r="O66" s="149"/>
      <c r="P66" s="149"/>
      <c r="Q66" s="56"/>
    </row>
    <row r="67" spans="2:17" ht="12.75" customHeight="1">
      <c r="B67" s="149"/>
      <c r="C67" s="149"/>
      <c r="D67" s="149"/>
      <c r="E67" s="149"/>
      <c r="F67" s="149"/>
      <c r="G67" s="149"/>
      <c r="H67" s="149"/>
      <c r="I67" s="149"/>
      <c r="J67" s="149"/>
      <c r="K67" s="149"/>
      <c r="L67" s="149"/>
      <c r="M67" s="149"/>
      <c r="N67" s="149"/>
      <c r="O67" s="149"/>
      <c r="P67" s="149"/>
      <c r="Q67" s="56"/>
    </row>
    <row r="68" spans="2:4" ht="12.75">
      <c r="B68" s="57" t="s">
        <v>97</v>
      </c>
      <c r="D68" s="57"/>
    </row>
    <row r="69" spans="2:4" ht="12.75">
      <c r="B69" s="54" t="s">
        <v>87</v>
      </c>
      <c r="D69" s="54"/>
    </row>
    <row r="70" spans="2:17" ht="12.75" customHeight="1">
      <c r="B70" s="105" t="s">
        <v>88</v>
      </c>
      <c r="C70" s="105"/>
      <c r="D70" s="105"/>
      <c r="E70" s="105"/>
      <c r="F70" s="105"/>
      <c r="G70" s="105"/>
      <c r="H70" s="105"/>
      <c r="I70" s="105"/>
      <c r="J70" s="105"/>
      <c r="K70" s="105"/>
      <c r="L70" s="105"/>
      <c r="M70" s="105"/>
      <c r="N70" s="105"/>
      <c r="O70" s="105"/>
      <c r="P70" s="105"/>
      <c r="Q70" s="55"/>
    </row>
    <row r="71" spans="2:17" ht="22.5" customHeight="1">
      <c r="B71" s="105"/>
      <c r="C71" s="105"/>
      <c r="D71" s="105"/>
      <c r="E71" s="105"/>
      <c r="F71" s="105"/>
      <c r="G71" s="105"/>
      <c r="H71" s="105"/>
      <c r="I71" s="105"/>
      <c r="J71" s="105"/>
      <c r="K71" s="105"/>
      <c r="L71" s="105"/>
      <c r="M71" s="105"/>
      <c r="N71" s="105"/>
      <c r="O71" s="105"/>
      <c r="P71" s="105"/>
      <c r="Q71" s="55"/>
    </row>
  </sheetData>
  <mergeCells count="85">
    <mergeCell ref="G1:R4"/>
    <mergeCell ref="B65:P67"/>
    <mergeCell ref="B70:P70"/>
    <mergeCell ref="B71:P71"/>
    <mergeCell ref="C6:P7"/>
    <mergeCell ref="B6:B7"/>
    <mergeCell ref="C9:P9"/>
    <mergeCell ref="B11:L11"/>
    <mergeCell ref="B55:C55"/>
    <mergeCell ref="B56:C56"/>
    <mergeCell ref="B57:C57"/>
    <mergeCell ref="B58:C58"/>
    <mergeCell ref="B51:C51"/>
    <mergeCell ref="B52:C52"/>
    <mergeCell ref="B53:C53"/>
    <mergeCell ref="B54:C54"/>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4:C15"/>
    <mergeCell ref="B16:C16"/>
    <mergeCell ref="B17:C17"/>
    <mergeCell ref="B18:C18"/>
    <mergeCell ref="P52:Q52"/>
    <mergeCell ref="P53:Q53"/>
    <mergeCell ref="P55:Q55"/>
    <mergeCell ref="D57:E57"/>
    <mergeCell ref="F57:G57"/>
    <mergeCell ref="H57:I57"/>
    <mergeCell ref="J57:K57"/>
    <mergeCell ref="L57:M57"/>
    <mergeCell ref="N57:O57"/>
    <mergeCell ref="P23:Q23"/>
    <mergeCell ref="P40:Q40"/>
    <mergeCell ref="P41:Q41"/>
    <mergeCell ref="P49:Q49"/>
    <mergeCell ref="F14:G14"/>
    <mergeCell ref="F15:Q15"/>
    <mergeCell ref="J14:K14"/>
    <mergeCell ref="H14:I14"/>
    <mergeCell ref="P14:Q14"/>
    <mergeCell ref="B63:P64"/>
    <mergeCell ref="P12:Q12"/>
    <mergeCell ref="D13:E13"/>
    <mergeCell ref="D14:E14"/>
    <mergeCell ref="D12:O12"/>
    <mergeCell ref="J13:K13"/>
    <mergeCell ref="L13:M13"/>
    <mergeCell ref="L14:M14"/>
    <mergeCell ref="N13:O13"/>
    <mergeCell ref="N14:O14"/>
    <mergeCell ref="B12:C12"/>
    <mergeCell ref="P13:Q13"/>
    <mergeCell ref="F13:G13"/>
    <mergeCell ref="H13:I13"/>
    <mergeCell ref="B13:C13"/>
  </mergeCells>
  <conditionalFormatting sqref="H16:H56 H58">
    <cfRule type="expression" priority="1" dxfId="0" stopIfTrue="1">
      <formula>ROUND(H16,0)&gt;=$H$14</formula>
    </cfRule>
    <cfRule type="expression" priority="2" dxfId="1" stopIfTrue="1">
      <formula>AND(ROUND(H16,0)&lt;$H$14,ROUND(H16,0)&gt;=ROUND(I16,0))</formula>
    </cfRule>
    <cfRule type="expression" priority="3" dxfId="2" stopIfTrue="1">
      <formula>AND(ROUND(H16,0)&lt;$H$14,ROUND(H16,0)&lt;ROUND(I16,0))</formula>
    </cfRule>
  </conditionalFormatting>
  <conditionalFormatting sqref="F16:F39 F42:F56 F58">
    <cfRule type="expression" priority="4" dxfId="0" stopIfTrue="1">
      <formula>ROUND(F16,0)&gt;=$F$14</formula>
    </cfRule>
    <cfRule type="expression" priority="5" dxfId="1" stopIfTrue="1">
      <formula>AND(ROUND(F16,0)&lt;$F$14,ROUND(F16,0)&gt;=ROUND(G16,0))</formula>
    </cfRule>
    <cfRule type="expression" priority="6" dxfId="2" stopIfTrue="1">
      <formula>AND(ROUND(F16,0)&lt;$F$14,ROUND(F16,0)&lt;ROUND(G16,0))</formula>
    </cfRule>
  </conditionalFormatting>
  <conditionalFormatting sqref="G16:G39 G42:G56 G58">
    <cfRule type="expression" priority="7" dxfId="0" stopIfTrue="1">
      <formula>ROUND(F16,0)&gt;=$F$14</formula>
    </cfRule>
    <cfRule type="expression" priority="8" dxfId="1" stopIfTrue="1">
      <formula>AND(ROUND(F16,0)&lt;$F$14,ROUND(F16,0)&gt;=ROUND(G16,0))</formula>
    </cfRule>
    <cfRule type="expression" priority="9" dxfId="2" stopIfTrue="1">
      <formula>AND(ROUND(F16,0)&lt;$F$14,ROUND(F16,0)&lt;ROUND(G16,0))</formula>
    </cfRule>
  </conditionalFormatting>
  <conditionalFormatting sqref="I16:I56 I58">
    <cfRule type="expression" priority="10" dxfId="0" stopIfTrue="1">
      <formula>ROUND(H16,0)&gt;=$H$14</formula>
    </cfRule>
    <cfRule type="expression" priority="11" dxfId="1" stopIfTrue="1">
      <formula>AND(ROUND(H16,0)&lt;$H$14,ROUND(H16,0)&gt;=ROUND(I16,0))</formula>
    </cfRule>
    <cfRule type="expression" priority="12" dxfId="2" stopIfTrue="1">
      <formula>AND(ROUND(H16,0)&lt;$H$14,ROUND(H16,0)&lt;ROUND(I16,0))</formula>
    </cfRule>
  </conditionalFormatting>
  <conditionalFormatting sqref="J16:J56 J58">
    <cfRule type="expression" priority="13" dxfId="0" stopIfTrue="1">
      <formula>ROUND(J16,0)&gt;=$J$14</formula>
    </cfRule>
    <cfRule type="expression" priority="14" dxfId="1" stopIfTrue="1">
      <formula>AND(ROUND(J16,0)&lt;$J$14,ROUND(J16,0)&gt;=ROUND(K16,0))</formula>
    </cfRule>
    <cfRule type="expression" priority="15" dxfId="2" stopIfTrue="1">
      <formula>AND(ROUND(J16,0)&lt;$J$14,ROUND(J16,0)&lt;ROUND(K16,0))</formula>
    </cfRule>
  </conditionalFormatting>
  <conditionalFormatting sqref="K16:K56 K58">
    <cfRule type="expression" priority="16" dxfId="0" stopIfTrue="1">
      <formula>ROUND(J16,0)&gt;=$J$14</formula>
    </cfRule>
    <cfRule type="expression" priority="17" dxfId="1" stopIfTrue="1">
      <formula>AND(ROUND(J16,0)&lt;$J$14,ROUND(J16,0)&gt;=ROUND(K16,0))</formula>
    </cfRule>
    <cfRule type="expression" priority="18" dxfId="2" stopIfTrue="1">
      <formula>AND(ROUND(J16,0)&lt;$J$14,ROUND(J16,0)&lt;ROUND(K16,0))</formula>
    </cfRule>
  </conditionalFormatting>
  <conditionalFormatting sqref="L16:L56 L58">
    <cfRule type="expression" priority="19" dxfId="0" stopIfTrue="1">
      <formula>ROUND(L16,0)&gt;=$L$14</formula>
    </cfRule>
    <cfRule type="expression" priority="20" dxfId="1" stopIfTrue="1">
      <formula>AND(ROUND(L16,0)&lt;$L$14,ROUND(L16,0)&gt;=ROUND(M16,0))</formula>
    </cfRule>
    <cfRule type="expression" priority="21" dxfId="2" stopIfTrue="1">
      <formula>AND(ROUND(L16,0)&lt;$L$14,ROUND(L16,0)&lt;ROUND(M16,0))</formula>
    </cfRule>
  </conditionalFormatting>
  <conditionalFormatting sqref="M16:M56 M58">
    <cfRule type="expression" priority="22" dxfId="0" stopIfTrue="1">
      <formula>ROUND(L16,0)&gt;=$L$14</formula>
    </cfRule>
    <cfRule type="expression" priority="23" dxfId="1" stopIfTrue="1">
      <formula>AND(ROUND(L16,0)&lt;$L$14,ROUND(L16,0)&gt;=ROUND(M16,0))</formula>
    </cfRule>
    <cfRule type="expression" priority="24" dxfId="2" stopIfTrue="1">
      <formula>AND(ROUND(L16,0)&lt;$L$14,ROUND(L16,0)&lt;ROUND(M16,0))</formula>
    </cfRule>
  </conditionalFormatting>
  <conditionalFormatting sqref="N16:N56 N58">
    <cfRule type="expression" priority="25" dxfId="0" stopIfTrue="1">
      <formula>ROUND(N16,0)&gt;=$N$14</formula>
    </cfRule>
    <cfRule type="expression" priority="26" dxfId="1" stopIfTrue="1">
      <formula>AND(ROUND(N16,0)&lt;$N$14,ROUND(N16,0)&gt;=ROUND(O16,0))</formula>
    </cfRule>
    <cfRule type="expression" priority="27" dxfId="2" stopIfTrue="1">
      <formula>AND(ROUND(N16,0)&lt;$N$14,ROUND(N16,0)&lt;ROUND(O16,0))</formula>
    </cfRule>
  </conditionalFormatting>
  <conditionalFormatting sqref="O16:O56 O58">
    <cfRule type="expression" priority="28" dxfId="0" stopIfTrue="1">
      <formula>ROUND(N16,0)&gt;=$N$14</formula>
    </cfRule>
    <cfRule type="expression" priority="29" dxfId="1" stopIfTrue="1">
      <formula>AND(ROUND(N16,0)&lt;$N$14,ROUND(N16,0)&gt;=ROUND(O16,0))</formula>
    </cfRule>
    <cfRule type="expression" priority="30" dxfId="2" stopIfTrue="1">
      <formula>AND(ROUND(N16,0)&lt;$N$14,ROUND(N16,0)&lt;ROUND(O16,0))</formula>
    </cfRule>
  </conditionalFormatting>
  <conditionalFormatting sqref="P16:P22 P24:P33 P35:P36 P38:P39 P42:P48 P50:P51 P54 P56:P58">
    <cfRule type="expression" priority="31" dxfId="0" stopIfTrue="1">
      <formula>ROUND(P16,0)&gt;=$P$14</formula>
    </cfRule>
    <cfRule type="expression" priority="32" dxfId="1" stopIfTrue="1">
      <formula>AND(ROUND(P16,0)&lt;$P$14,ROUND(P16,0)&gt;=ROUND(Q16,0))</formula>
    </cfRule>
    <cfRule type="expression" priority="33" dxfId="2" stopIfTrue="1">
      <formula>AND(ROUND(P16,0)&lt;$P$14,ROUND(P16,0)&lt;ROUND(Q16,0))</formula>
    </cfRule>
  </conditionalFormatting>
  <conditionalFormatting sqref="Q16:Q22 Q24:Q33 Q35:Q36 Q38:Q39 Q42:Q48 Q50:Q51 Q54 Q56:Q58">
    <cfRule type="expression" priority="34" dxfId="0" stopIfTrue="1">
      <formula>ROUND(P16,0)&gt;=$P$14</formula>
    </cfRule>
    <cfRule type="expression" priority="35" dxfId="1" stopIfTrue="1">
      <formula>AND(ROUND(P16,0)&lt;$P$14,ROUND(P16,0)&gt;=ROUND(Q16,0))</formula>
    </cfRule>
    <cfRule type="expression" priority="36" dxfId="2" stopIfTrue="1">
      <formula>AND(ROUND(P16,0)&lt;$P$14,ROUND(P16,0)&lt;ROUND(Q16,0))</formula>
    </cfRule>
  </conditionalFormatting>
  <hyperlinks>
    <hyperlink ref="B2:G2" location="'List of Tables &amp; Charts'!A1" display="return to List of Tables &amp; Charts"/>
  </hyperlinks>
  <printOptions horizontalCentered="1"/>
  <pageMargins left="0" right="0" top="0.2755905511811024" bottom="0.5511811023622047" header="0.15748031496062992" footer="0.1968503937007874"/>
  <pageSetup horizontalDpi="600" verticalDpi="600" orientation="landscape" paperSize="9" scale="85" r:id="rId1"/>
  <headerFooter alignWithMargins="0">
    <oddFooter>&amp;L&amp;8Scottish Stroke Care Audit 2011 National Report
Stroke Services in Scottish Hospitals, Data relating to 2010&amp;R&amp;8© NHS National Services Scotland/Crown Copyright</oddFooter>
  </headerFooter>
  <rowBreaks count="1" manualBreakCount="1">
    <brk id="38" max="255" man="1"/>
  </rowBreaks>
</worksheet>
</file>

<file path=xl/worksheets/sheet5.xml><?xml version="1.0" encoding="utf-8"?>
<worksheet xmlns="http://schemas.openxmlformats.org/spreadsheetml/2006/main" xmlns:r="http://schemas.openxmlformats.org/officeDocument/2006/relationships">
  <dimension ref="B1:Q71"/>
  <sheetViews>
    <sheetView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1.7109375" style="0" customWidth="1"/>
    <col min="2" max="2" width="7.7109375" style="0" customWidth="1"/>
    <col min="3" max="3" width="28.7109375" style="6" customWidth="1"/>
    <col min="4" max="4" width="5.7109375" style="6" customWidth="1"/>
    <col min="5" max="5" width="6.140625" style="6" bestFit="1" customWidth="1"/>
    <col min="6" max="6" width="6.7109375" style="6" customWidth="1"/>
    <col min="7" max="17" width="6.7109375" style="0" customWidth="1"/>
  </cols>
  <sheetData>
    <row r="1" spans="2:8" ht="12.75">
      <c r="B1" s="16" t="s">
        <v>22</v>
      </c>
      <c r="C1" s="16"/>
      <c r="D1" s="16"/>
      <c r="E1" s="16"/>
      <c r="F1" s="16"/>
      <c r="H1" s="83"/>
    </row>
    <row r="2" spans="2:8" ht="12.75">
      <c r="B2" s="17" t="s">
        <v>23</v>
      </c>
      <c r="D2" s="17"/>
      <c r="E2" s="17"/>
      <c r="F2" s="17"/>
      <c r="G2" s="17"/>
      <c r="H2" s="84"/>
    </row>
    <row r="4" spans="2:3" ht="12.75">
      <c r="B4" s="18" t="s">
        <v>24</v>
      </c>
      <c r="C4" s="16" t="s">
        <v>25</v>
      </c>
    </row>
    <row r="5" spans="2:3" ht="12.75">
      <c r="B5" s="19"/>
      <c r="C5" s="16"/>
    </row>
    <row r="6" spans="2:16" ht="12.75">
      <c r="B6" s="151" t="s">
        <v>26</v>
      </c>
      <c r="C6" s="150" t="s">
        <v>89</v>
      </c>
      <c r="D6" s="150"/>
      <c r="E6" s="150"/>
      <c r="F6" s="150"/>
      <c r="G6" s="150"/>
      <c r="H6" s="150"/>
      <c r="I6" s="150"/>
      <c r="J6" s="150"/>
      <c r="K6" s="150"/>
      <c r="L6" s="150"/>
      <c r="M6" s="150"/>
      <c r="N6" s="150"/>
      <c r="O6" s="150"/>
      <c r="P6" s="150"/>
    </row>
    <row r="7" spans="2:16" ht="12.75">
      <c r="B7" s="151"/>
      <c r="C7" s="150"/>
      <c r="D7" s="150"/>
      <c r="E7" s="150"/>
      <c r="F7" s="150"/>
      <c r="G7" s="150"/>
      <c r="H7" s="150"/>
      <c r="I7" s="150"/>
      <c r="J7" s="150"/>
      <c r="K7" s="150"/>
      <c r="L7" s="150"/>
      <c r="M7" s="150"/>
      <c r="N7" s="150"/>
      <c r="O7" s="150"/>
      <c r="P7" s="150"/>
    </row>
    <row r="8" spans="2:16" ht="12.75">
      <c r="B8" s="19"/>
      <c r="C8" s="20"/>
      <c r="D8" s="20"/>
      <c r="E8" s="20"/>
      <c r="F8" s="20"/>
      <c r="G8" s="20"/>
      <c r="H8" s="20"/>
      <c r="I8" s="20"/>
      <c r="J8" s="20"/>
      <c r="K8" s="20"/>
      <c r="L8" s="20"/>
      <c r="M8" s="20"/>
      <c r="N8" s="20"/>
      <c r="O8" s="20"/>
      <c r="P8" s="20"/>
    </row>
    <row r="9" spans="2:16" ht="12.75" customHeight="1">
      <c r="B9" s="21" t="s">
        <v>27</v>
      </c>
      <c r="C9" s="150" t="s">
        <v>90</v>
      </c>
      <c r="D9" s="150"/>
      <c r="E9" s="150"/>
      <c r="F9" s="150"/>
      <c r="G9" s="150"/>
      <c r="H9" s="150"/>
      <c r="I9" s="150"/>
      <c r="J9" s="150"/>
      <c r="K9" s="150"/>
      <c r="L9" s="150"/>
      <c r="M9" s="150"/>
      <c r="N9" s="150"/>
      <c r="O9" s="150"/>
      <c r="P9" s="150"/>
    </row>
    <row r="10" spans="2:16" ht="12.75">
      <c r="B10" s="19"/>
      <c r="C10" s="22"/>
      <c r="D10" s="22"/>
      <c r="E10" s="22"/>
      <c r="F10" s="22"/>
      <c r="G10" s="22"/>
      <c r="H10" s="22"/>
      <c r="I10" s="22"/>
      <c r="J10" s="22"/>
      <c r="K10" s="22"/>
      <c r="L10" s="22"/>
      <c r="M10" s="22"/>
      <c r="N10" s="22"/>
      <c r="O10" s="22"/>
      <c r="P10" s="22"/>
    </row>
    <row r="11" spans="2:12" ht="13.5" customHeight="1" thickBot="1">
      <c r="B11" s="152" t="s">
        <v>28</v>
      </c>
      <c r="C11" s="152"/>
      <c r="D11" s="152"/>
      <c r="E11" s="152"/>
      <c r="F11" s="152"/>
      <c r="G11" s="152"/>
      <c r="H11" s="152"/>
      <c r="I11" s="152"/>
      <c r="J11" s="152"/>
      <c r="K11" s="152"/>
      <c r="L11" s="152"/>
    </row>
    <row r="12" spans="2:17" ht="13.5" customHeight="1" thickBot="1">
      <c r="B12" s="99"/>
      <c r="C12" s="100"/>
      <c r="D12" s="106" t="s">
        <v>29</v>
      </c>
      <c r="E12" s="106"/>
      <c r="F12" s="106"/>
      <c r="G12" s="106"/>
      <c r="H12" s="106"/>
      <c r="I12" s="106"/>
      <c r="J12" s="106"/>
      <c r="K12" s="106"/>
      <c r="L12" s="106"/>
      <c r="M12" s="106"/>
      <c r="N12" s="106"/>
      <c r="O12" s="106"/>
      <c r="P12" s="106" t="s">
        <v>30</v>
      </c>
      <c r="Q12" s="107"/>
    </row>
    <row r="13" spans="2:17" ht="60" customHeight="1" thickBot="1">
      <c r="B13" s="103" t="s">
        <v>31</v>
      </c>
      <c r="C13" s="104"/>
      <c r="D13" s="85" t="s">
        <v>32</v>
      </c>
      <c r="E13" s="101"/>
      <c r="F13" s="101" t="s">
        <v>33</v>
      </c>
      <c r="G13" s="101"/>
      <c r="H13" s="101" t="s">
        <v>34</v>
      </c>
      <c r="I13" s="101"/>
      <c r="J13" s="101" t="s">
        <v>35</v>
      </c>
      <c r="K13" s="101"/>
      <c r="L13" s="101" t="s">
        <v>36</v>
      </c>
      <c r="M13" s="101"/>
      <c r="N13" s="101" t="s">
        <v>147</v>
      </c>
      <c r="O13" s="101"/>
      <c r="P13" s="101" t="s">
        <v>37</v>
      </c>
      <c r="Q13" s="102"/>
    </row>
    <row r="14" spans="2:17" ht="13.5" customHeight="1" thickBot="1" thickTop="1">
      <c r="B14" s="126" t="s">
        <v>92</v>
      </c>
      <c r="C14" s="127"/>
      <c r="D14" s="86"/>
      <c r="E14" s="87"/>
      <c r="F14" s="88">
        <v>60</v>
      </c>
      <c r="G14" s="89"/>
      <c r="H14" s="88">
        <v>90</v>
      </c>
      <c r="I14" s="89"/>
      <c r="J14" s="88">
        <v>100</v>
      </c>
      <c r="K14" s="89"/>
      <c r="L14" s="88">
        <v>80</v>
      </c>
      <c r="M14" s="89"/>
      <c r="N14" s="88">
        <v>100</v>
      </c>
      <c r="O14" s="89"/>
      <c r="P14" s="88">
        <v>80</v>
      </c>
      <c r="Q14" s="111"/>
    </row>
    <row r="15" spans="2:17" ht="14.25" customHeight="1" thickBot="1" thickTop="1">
      <c r="B15" s="126"/>
      <c r="C15" s="127"/>
      <c r="D15" s="23"/>
      <c r="E15" s="24"/>
      <c r="F15" s="108" t="s">
        <v>38</v>
      </c>
      <c r="G15" s="109"/>
      <c r="H15" s="109"/>
      <c r="I15" s="109"/>
      <c r="J15" s="109"/>
      <c r="K15" s="109"/>
      <c r="L15" s="109"/>
      <c r="M15" s="109"/>
      <c r="N15" s="109"/>
      <c r="O15" s="109"/>
      <c r="P15" s="109"/>
      <c r="Q15" s="110"/>
    </row>
    <row r="16" spans="2:17" ht="14.25" thickBot="1" thickTop="1">
      <c r="B16" s="128" t="s">
        <v>39</v>
      </c>
      <c r="C16" s="129"/>
      <c r="D16" s="25">
        <f>SUM(D17+D20+D21+D24+D27+D28+D31+D39+D44+D48+D52+D53+D54+D58)</f>
        <v>8459</v>
      </c>
      <c r="E16" s="26">
        <f>SUM(E17+E20+E21+E24+E27+E28+E31+E39+E44+E48+E52+E53+E54+E58)</f>
        <v>8111</v>
      </c>
      <c r="F16" s="27">
        <v>39.41364227450053</v>
      </c>
      <c r="G16" s="28">
        <v>37</v>
      </c>
      <c r="H16" s="29">
        <v>63.25806832958979</v>
      </c>
      <c r="I16" s="28">
        <v>61</v>
      </c>
      <c r="J16" s="29">
        <v>61.03558340229341</v>
      </c>
      <c r="K16" s="28">
        <v>62</v>
      </c>
      <c r="L16" s="29">
        <v>52.37025653150491</v>
      </c>
      <c r="M16" s="28">
        <v>49</v>
      </c>
      <c r="N16" s="29">
        <v>73.08707124010554</v>
      </c>
      <c r="O16" s="28">
        <v>63</v>
      </c>
      <c r="P16" s="29">
        <v>82.07528769260777</v>
      </c>
      <c r="Q16" s="28">
        <v>81</v>
      </c>
    </row>
    <row r="17" spans="2:17" ht="14.25" thickBot="1" thickTop="1">
      <c r="B17" s="130" t="s">
        <v>40</v>
      </c>
      <c r="C17" s="131"/>
      <c r="D17" s="30">
        <f>SUM(D18:D19)</f>
        <v>663</v>
      </c>
      <c r="E17" s="31">
        <f>SUM(E18:E19)</f>
        <v>672</v>
      </c>
      <c r="F17" s="32">
        <v>74.50980392156863</v>
      </c>
      <c r="G17" s="33">
        <v>59.82142857142857</v>
      </c>
      <c r="H17" s="34">
        <v>87.93363499245852</v>
      </c>
      <c r="I17" s="33">
        <v>75.59523809523809</v>
      </c>
      <c r="J17" s="34">
        <v>77.526395173454</v>
      </c>
      <c r="K17" s="33">
        <v>75.14880952380952</v>
      </c>
      <c r="L17" s="34">
        <v>30.165912518853695</v>
      </c>
      <c r="M17" s="33">
        <v>29.761904761904763</v>
      </c>
      <c r="N17" s="34">
        <v>67.65140324963073</v>
      </c>
      <c r="O17" s="33">
        <v>47.786259541984734</v>
      </c>
      <c r="P17" s="34">
        <v>94.3820224719101</v>
      </c>
      <c r="Q17" s="33">
        <v>78.11550151975683</v>
      </c>
    </row>
    <row r="18" spans="2:17" ht="13.5" thickBot="1">
      <c r="B18" s="132" t="s">
        <v>41</v>
      </c>
      <c r="C18" s="133"/>
      <c r="D18" s="35">
        <v>311</v>
      </c>
      <c r="E18" s="36">
        <v>297</v>
      </c>
      <c r="F18" s="37">
        <v>73.95498392282958</v>
      </c>
      <c r="G18" s="38">
        <v>65.993265993266</v>
      </c>
      <c r="H18" s="39">
        <v>89.71061093247589</v>
      </c>
      <c r="I18" s="38">
        <v>81.14478114478115</v>
      </c>
      <c r="J18" s="39">
        <v>77.491961414791</v>
      </c>
      <c r="K18" s="38">
        <v>73.73737373737373</v>
      </c>
      <c r="L18" s="39">
        <v>26.688102893890676</v>
      </c>
      <c r="M18" s="38">
        <v>38.38383838383838</v>
      </c>
      <c r="N18" s="39">
        <v>72.29299363057325</v>
      </c>
      <c r="O18" s="38">
        <v>51.28205128205128</v>
      </c>
      <c r="P18" s="39">
        <v>94.81481481481482</v>
      </c>
      <c r="Q18" s="38">
        <v>96.66666666666667</v>
      </c>
    </row>
    <row r="19" spans="2:17" ht="13.5" thickBot="1">
      <c r="B19" s="134" t="s">
        <v>42</v>
      </c>
      <c r="C19" s="135"/>
      <c r="D19" s="40">
        <v>352</v>
      </c>
      <c r="E19" s="41">
        <v>375</v>
      </c>
      <c r="F19" s="42">
        <v>75</v>
      </c>
      <c r="G19" s="43">
        <v>54.93333333333334</v>
      </c>
      <c r="H19" s="44">
        <v>86.36363636363636</v>
      </c>
      <c r="I19" s="43">
        <v>71.2</v>
      </c>
      <c r="J19" s="44">
        <v>77.55681818181817</v>
      </c>
      <c r="K19" s="43">
        <v>76.26666666666667</v>
      </c>
      <c r="L19" s="44">
        <v>33.23863636363637</v>
      </c>
      <c r="M19" s="43">
        <v>22.933333333333334</v>
      </c>
      <c r="N19" s="44">
        <v>63.63636363636363</v>
      </c>
      <c r="O19" s="43">
        <v>44.606413994169095</v>
      </c>
      <c r="P19" s="44">
        <v>93.93939393939394</v>
      </c>
      <c r="Q19" s="43">
        <v>62.56983240223464</v>
      </c>
    </row>
    <row r="20" spans="2:17" ht="14.25" thickBot="1" thickTop="1">
      <c r="B20" s="136" t="s">
        <v>43</v>
      </c>
      <c r="C20" s="137"/>
      <c r="D20" s="25">
        <v>242</v>
      </c>
      <c r="E20" s="45">
        <v>194</v>
      </c>
      <c r="F20" s="27">
        <v>31.40495867768595</v>
      </c>
      <c r="G20" s="28">
        <v>17.010309278350515</v>
      </c>
      <c r="H20" s="29">
        <v>59.50413223140496</v>
      </c>
      <c r="I20" s="28">
        <v>47.93814432989691</v>
      </c>
      <c r="J20" s="29">
        <v>71.48760330578511</v>
      </c>
      <c r="K20" s="28">
        <v>63.91752577319587</v>
      </c>
      <c r="L20" s="29">
        <v>69.00826446280992</v>
      </c>
      <c r="M20" s="28">
        <v>53.608247422680414</v>
      </c>
      <c r="N20" s="29">
        <v>84.19117647058823</v>
      </c>
      <c r="O20" s="28">
        <v>65.4320987654321</v>
      </c>
      <c r="P20" s="29">
        <v>74.73684210526315</v>
      </c>
      <c r="Q20" s="28">
        <v>74.32432432432432</v>
      </c>
    </row>
    <row r="21" spans="2:17" ht="14.25" thickBot="1" thickTop="1">
      <c r="B21" s="130" t="s">
        <v>44</v>
      </c>
      <c r="C21" s="131"/>
      <c r="D21" s="30">
        <f>SUM(D22:D23)</f>
        <v>261</v>
      </c>
      <c r="E21" s="31">
        <f>SUM(E22:E23)</f>
        <v>260</v>
      </c>
      <c r="F21" s="32">
        <v>37.16475095785441</v>
      </c>
      <c r="G21" s="33">
        <v>40</v>
      </c>
      <c r="H21" s="34">
        <v>65.13409961685824</v>
      </c>
      <c r="I21" s="33">
        <v>67.3076923076923</v>
      </c>
      <c r="J21" s="34">
        <v>64.75095785440614</v>
      </c>
      <c r="K21" s="33">
        <v>74.61538461538461</v>
      </c>
      <c r="L21" s="34">
        <v>52.10727969348659</v>
      </c>
      <c r="M21" s="33">
        <v>43.07692307692308</v>
      </c>
      <c r="N21" s="34">
        <v>72.36842105263158</v>
      </c>
      <c r="O21" s="33">
        <v>62.698412698412696</v>
      </c>
      <c r="P21" s="34">
        <v>86.97916666666666</v>
      </c>
      <c r="Q21" s="33">
        <v>89.08045977011494</v>
      </c>
    </row>
    <row r="22" spans="2:17" ht="13.5" thickBot="1">
      <c r="B22" s="132" t="s">
        <v>45</v>
      </c>
      <c r="C22" s="133"/>
      <c r="D22" s="35">
        <v>227</v>
      </c>
      <c r="E22" s="36">
        <v>241</v>
      </c>
      <c r="F22" s="37">
        <v>28.193832599118945</v>
      </c>
      <c r="G22" s="38">
        <v>38.589211618257266</v>
      </c>
      <c r="H22" s="39">
        <v>60.352422907488986</v>
      </c>
      <c r="I22" s="38">
        <v>67.63485477178423</v>
      </c>
      <c r="J22" s="39">
        <v>64.75770925110133</v>
      </c>
      <c r="K22" s="38">
        <v>77.17842323651453</v>
      </c>
      <c r="L22" s="39">
        <v>48.89867841409692</v>
      </c>
      <c r="M22" s="38">
        <v>42.32365145228216</v>
      </c>
      <c r="N22" s="39">
        <v>73.13432835820896</v>
      </c>
      <c r="O22" s="38">
        <v>62.71186440677966</v>
      </c>
      <c r="P22" s="39">
        <v>86.97916666666666</v>
      </c>
      <c r="Q22" s="38">
        <v>89.08045977011494</v>
      </c>
    </row>
    <row r="23" spans="2:17" ht="13.5" thickBot="1">
      <c r="B23" s="134" t="s">
        <v>46</v>
      </c>
      <c r="C23" s="135"/>
      <c r="D23" s="40">
        <v>34</v>
      </c>
      <c r="E23" s="41">
        <v>19</v>
      </c>
      <c r="F23" s="42">
        <v>97.05882352941177</v>
      </c>
      <c r="G23" s="43">
        <v>57.89473684210527</v>
      </c>
      <c r="H23" s="44">
        <v>97.05882352941177</v>
      </c>
      <c r="I23" s="43">
        <v>63.1578947368421</v>
      </c>
      <c r="J23" s="44">
        <v>64.70588235294117</v>
      </c>
      <c r="K23" s="43">
        <v>42.10526315789473</v>
      </c>
      <c r="L23" s="44">
        <v>73.52941176470588</v>
      </c>
      <c r="M23" s="43">
        <v>52.63157894736842</v>
      </c>
      <c r="N23" s="44">
        <v>66.66666666666666</v>
      </c>
      <c r="O23" s="43">
        <v>62.5</v>
      </c>
      <c r="P23" s="112" t="s">
        <v>47</v>
      </c>
      <c r="Q23" s="113"/>
    </row>
    <row r="24" spans="2:17" ht="14.25" thickBot="1" thickTop="1">
      <c r="B24" s="130" t="s">
        <v>48</v>
      </c>
      <c r="C24" s="131"/>
      <c r="D24" s="30">
        <f>SUM(D25:D26)</f>
        <v>529</v>
      </c>
      <c r="E24" s="31">
        <f>SUM(E25:E26)</f>
        <v>507</v>
      </c>
      <c r="F24" s="32">
        <v>32.70321361058601</v>
      </c>
      <c r="G24" s="33">
        <v>32.938856015779095</v>
      </c>
      <c r="H24" s="34">
        <v>62.003780718336486</v>
      </c>
      <c r="I24" s="33">
        <v>65.08875739644971</v>
      </c>
      <c r="J24" s="34">
        <v>59.92438563327032</v>
      </c>
      <c r="K24" s="33">
        <v>59.56607495069034</v>
      </c>
      <c r="L24" s="34">
        <v>56.33270321361059</v>
      </c>
      <c r="M24" s="33">
        <v>50.69033530571993</v>
      </c>
      <c r="N24" s="34">
        <v>81.33874239350912</v>
      </c>
      <c r="O24" s="33">
        <v>67.83088235294117</v>
      </c>
      <c r="P24" s="34">
        <v>83.07692307692308</v>
      </c>
      <c r="Q24" s="33">
        <v>54.43548387096774</v>
      </c>
    </row>
    <row r="25" spans="2:17" ht="13.5" thickBot="1">
      <c r="B25" s="132" t="s">
        <v>49</v>
      </c>
      <c r="C25" s="133"/>
      <c r="D25" s="35">
        <v>231</v>
      </c>
      <c r="E25" s="36">
        <v>188</v>
      </c>
      <c r="F25" s="37">
        <v>24.242424242424242</v>
      </c>
      <c r="G25" s="38">
        <v>25</v>
      </c>
      <c r="H25" s="39">
        <v>54.97835497835498</v>
      </c>
      <c r="I25" s="38">
        <v>59.04255319148937</v>
      </c>
      <c r="J25" s="39">
        <v>52.81385281385281</v>
      </c>
      <c r="K25" s="38">
        <v>55.319148936170215</v>
      </c>
      <c r="L25" s="39">
        <v>54.97835497835498</v>
      </c>
      <c r="M25" s="38">
        <v>42.5531914893617</v>
      </c>
      <c r="N25" s="39">
        <v>76.60550458715596</v>
      </c>
      <c r="O25" s="38">
        <v>61.951219512195124</v>
      </c>
      <c r="P25" s="39">
        <v>80.50314465408806</v>
      </c>
      <c r="Q25" s="38">
        <v>40.707964601769916</v>
      </c>
    </row>
    <row r="26" spans="2:17" ht="13.5" thickBot="1">
      <c r="B26" s="134" t="s">
        <v>50</v>
      </c>
      <c r="C26" s="135"/>
      <c r="D26" s="40">
        <v>298</v>
      </c>
      <c r="E26" s="41">
        <v>319</v>
      </c>
      <c r="F26" s="42">
        <v>39.261744966442954</v>
      </c>
      <c r="G26" s="43">
        <v>37.61755485893417</v>
      </c>
      <c r="H26" s="44">
        <v>67.4496644295302</v>
      </c>
      <c r="I26" s="43">
        <v>68.65203761755487</v>
      </c>
      <c r="J26" s="44">
        <v>65.43624161073825</v>
      </c>
      <c r="K26" s="43">
        <v>62.06896551724138</v>
      </c>
      <c r="L26" s="44">
        <v>57.38255033557047</v>
      </c>
      <c r="M26" s="43">
        <v>55.4858934169279</v>
      </c>
      <c r="N26" s="44">
        <v>85.0909090909091</v>
      </c>
      <c r="O26" s="43">
        <v>71.38643067846607</v>
      </c>
      <c r="P26" s="44">
        <v>84.84848484848484</v>
      </c>
      <c r="Q26" s="43">
        <v>65.92592592592592</v>
      </c>
    </row>
    <row r="27" spans="2:17" ht="15" thickBot="1" thickTop="1">
      <c r="B27" s="136" t="s">
        <v>93</v>
      </c>
      <c r="C27" s="137"/>
      <c r="D27" s="47">
        <v>564</v>
      </c>
      <c r="E27" s="48">
        <v>584</v>
      </c>
      <c r="F27" s="27">
        <v>15.425531914893616</v>
      </c>
      <c r="G27" s="28">
        <v>26.88356164383562</v>
      </c>
      <c r="H27" s="29">
        <v>38.652482269503544</v>
      </c>
      <c r="I27" s="28">
        <v>51.54109589041096</v>
      </c>
      <c r="J27" s="29">
        <v>39.8936170212766</v>
      </c>
      <c r="K27" s="28">
        <v>51.71232876712328</v>
      </c>
      <c r="L27" s="29">
        <v>55.49645390070922</v>
      </c>
      <c r="M27" s="28">
        <v>62.15753424657534</v>
      </c>
      <c r="N27" s="29">
        <v>80.70500927643785</v>
      </c>
      <c r="O27" s="28">
        <v>69.48356807511738</v>
      </c>
      <c r="P27" s="29">
        <v>88.6178861788618</v>
      </c>
      <c r="Q27" s="28">
        <v>96.25292740046838</v>
      </c>
    </row>
    <row r="28" spans="2:17" ht="14.25" thickBot="1" thickTop="1">
      <c r="B28" s="130" t="s">
        <v>51</v>
      </c>
      <c r="C28" s="131"/>
      <c r="D28" s="30">
        <f>SUM(D29:D30)</f>
        <v>702</v>
      </c>
      <c r="E28" s="31">
        <f>SUM(E29:E30)</f>
        <v>625</v>
      </c>
      <c r="F28" s="32">
        <v>54.55840455840456</v>
      </c>
      <c r="G28" s="33">
        <v>56.16</v>
      </c>
      <c r="H28" s="34">
        <v>62.82051282051282</v>
      </c>
      <c r="I28" s="33">
        <v>65.12</v>
      </c>
      <c r="J28" s="34">
        <v>51.85185185185185</v>
      </c>
      <c r="K28" s="33">
        <v>52.48</v>
      </c>
      <c r="L28" s="34">
        <v>48.00569800569801</v>
      </c>
      <c r="M28" s="33">
        <v>44</v>
      </c>
      <c r="N28" s="34">
        <v>75.66225165562915</v>
      </c>
      <c r="O28" s="33">
        <v>65.52217453505007</v>
      </c>
      <c r="P28" s="34">
        <v>69.97929606625259</v>
      </c>
      <c r="Q28" s="33">
        <v>68.98263027295285</v>
      </c>
    </row>
    <row r="29" spans="2:17" ht="13.5" thickBot="1">
      <c r="B29" s="132" t="s">
        <v>52</v>
      </c>
      <c r="C29" s="133"/>
      <c r="D29" s="35">
        <v>617</v>
      </c>
      <c r="E29" s="36">
        <v>544</v>
      </c>
      <c r="F29" s="37">
        <v>59.3192868719611</v>
      </c>
      <c r="G29" s="38">
        <v>64.33823529411765</v>
      </c>
      <c r="H29" s="39">
        <v>68.23338735818476</v>
      </c>
      <c r="I29" s="38">
        <v>74.63235294117648</v>
      </c>
      <c r="J29" s="39">
        <v>52.51215559157212</v>
      </c>
      <c r="K29" s="38">
        <v>53.67647058823529</v>
      </c>
      <c r="L29" s="39">
        <v>46.029173419773095</v>
      </c>
      <c r="M29" s="38">
        <v>41.911764705882355</v>
      </c>
      <c r="N29" s="39">
        <v>76.0377358490566</v>
      </c>
      <c r="O29" s="38">
        <v>65.6093489148581</v>
      </c>
      <c r="P29" s="39">
        <v>80.87167070217917</v>
      </c>
      <c r="Q29" s="38">
        <v>68.98263027295285</v>
      </c>
    </row>
    <row r="30" spans="2:17" ht="13.5" thickBot="1">
      <c r="B30" s="134" t="s">
        <v>53</v>
      </c>
      <c r="C30" s="135"/>
      <c r="D30" s="40">
        <v>85</v>
      </c>
      <c r="E30" s="41">
        <v>81</v>
      </c>
      <c r="F30" s="42">
        <v>20</v>
      </c>
      <c r="G30" s="43">
        <v>1.2345679012345678</v>
      </c>
      <c r="H30" s="44">
        <v>23.52941176470588</v>
      </c>
      <c r="I30" s="43">
        <v>1.2345679012345678</v>
      </c>
      <c r="J30" s="44">
        <v>47.05882352941176</v>
      </c>
      <c r="K30" s="43">
        <v>44.44444444444444</v>
      </c>
      <c r="L30" s="44">
        <v>62.35294117647059</v>
      </c>
      <c r="M30" s="43">
        <v>58.0246913580247</v>
      </c>
      <c r="N30" s="44">
        <v>72.97297297297297</v>
      </c>
      <c r="O30" s="43">
        <v>65</v>
      </c>
      <c r="P30" s="44">
        <v>5.714285714285714</v>
      </c>
      <c r="Q30" s="43">
        <v>0</v>
      </c>
    </row>
    <row r="31" spans="2:17" ht="14.25" thickBot="1" thickTop="1">
      <c r="B31" s="130" t="s">
        <v>54</v>
      </c>
      <c r="C31" s="131"/>
      <c r="D31" s="30">
        <f>SUM(D32:D38)</f>
        <v>2205</v>
      </c>
      <c r="E31" s="31">
        <f>SUM(E32:E38)</f>
        <v>2224</v>
      </c>
      <c r="F31" s="32">
        <v>40.72562358276644</v>
      </c>
      <c r="G31" s="33">
        <v>42.17625899280576</v>
      </c>
      <c r="H31" s="34">
        <v>61.224489795918366</v>
      </c>
      <c r="I31" s="33">
        <v>63.39928057553957</v>
      </c>
      <c r="J31" s="34">
        <v>57.68707482993197</v>
      </c>
      <c r="K31" s="33">
        <v>58.992805755395686</v>
      </c>
      <c r="L31" s="34">
        <v>51.29251700680272</v>
      </c>
      <c r="M31" s="33">
        <v>49.55035971223021</v>
      </c>
      <c r="N31" s="34">
        <v>61.49452641599239</v>
      </c>
      <c r="O31" s="33">
        <v>56.66521927920104</v>
      </c>
      <c r="P31" s="34">
        <v>72.91471415182755</v>
      </c>
      <c r="Q31" s="33">
        <v>76.10850286906626</v>
      </c>
    </row>
    <row r="32" spans="2:17" ht="13.5" thickBot="1">
      <c r="B32" s="132" t="s">
        <v>55</v>
      </c>
      <c r="C32" s="133"/>
      <c r="D32" s="35">
        <v>321</v>
      </c>
      <c r="E32" s="36">
        <v>442</v>
      </c>
      <c r="F32" s="37">
        <v>26.791277258566975</v>
      </c>
      <c r="G32" s="38">
        <v>26.923076923076923</v>
      </c>
      <c r="H32" s="39">
        <v>64.797507788162</v>
      </c>
      <c r="I32" s="38">
        <v>62.66968325791855</v>
      </c>
      <c r="J32" s="39">
        <v>68.84735202492212</v>
      </c>
      <c r="K32" s="38">
        <v>73.30316742081448</v>
      </c>
      <c r="L32" s="39">
        <v>51.09034267912772</v>
      </c>
      <c r="M32" s="38">
        <v>35.294117647058826</v>
      </c>
      <c r="N32" s="39">
        <v>66.78082191780823</v>
      </c>
      <c r="O32" s="38">
        <v>58</v>
      </c>
      <c r="P32" s="39">
        <v>63.84615384615384</v>
      </c>
      <c r="Q32" s="38">
        <v>65</v>
      </c>
    </row>
    <row r="33" spans="2:17" ht="13.5" thickBot="1">
      <c r="B33" s="132" t="s">
        <v>56</v>
      </c>
      <c r="C33" s="133"/>
      <c r="D33" s="35">
        <v>221</v>
      </c>
      <c r="E33" s="36">
        <v>246</v>
      </c>
      <c r="F33" s="37">
        <v>12.669683257918551</v>
      </c>
      <c r="G33" s="38">
        <v>6.097560975609756</v>
      </c>
      <c r="H33" s="39">
        <v>27.149321266968325</v>
      </c>
      <c r="I33" s="38">
        <v>17.88617886178862</v>
      </c>
      <c r="J33" s="39">
        <v>48.86877828054298</v>
      </c>
      <c r="K33" s="38">
        <v>17.88617886178862</v>
      </c>
      <c r="L33" s="39">
        <v>31.221719457013574</v>
      </c>
      <c r="M33" s="38">
        <v>31.300813008130078</v>
      </c>
      <c r="N33" s="39">
        <v>48.924731182795696</v>
      </c>
      <c r="O33" s="38">
        <v>36.25</v>
      </c>
      <c r="P33" s="39">
        <v>69.0721649484536</v>
      </c>
      <c r="Q33" s="38">
        <v>24.691358024691358</v>
      </c>
    </row>
    <row r="34" spans="2:17" ht="13.5" thickBot="1">
      <c r="B34" s="132" t="s">
        <v>57</v>
      </c>
      <c r="C34" s="133"/>
      <c r="D34" s="35">
        <v>317</v>
      </c>
      <c r="E34" s="36">
        <v>255</v>
      </c>
      <c r="F34" s="37">
        <v>24.9211356466877</v>
      </c>
      <c r="G34" s="38">
        <v>26.666666666666668</v>
      </c>
      <c r="H34" s="39">
        <v>53.31230283911672</v>
      </c>
      <c r="I34" s="38">
        <v>59.21568627450981</v>
      </c>
      <c r="J34" s="39">
        <v>23.34384858044164</v>
      </c>
      <c r="K34" s="38">
        <v>3.9215686274509802</v>
      </c>
      <c r="L34" s="39">
        <v>29.96845425867508</v>
      </c>
      <c r="M34" s="38">
        <v>35.294117647058826</v>
      </c>
      <c r="N34" s="39">
        <v>46</v>
      </c>
      <c r="O34" s="38">
        <v>42.857142857142854</v>
      </c>
      <c r="P34" s="49">
        <v>61.34453781512605</v>
      </c>
      <c r="Q34" s="50" t="s">
        <v>58</v>
      </c>
    </row>
    <row r="35" spans="2:17" ht="14.25" thickBot="1">
      <c r="B35" s="132" t="s">
        <v>94</v>
      </c>
      <c r="C35" s="133"/>
      <c r="D35" s="35">
        <v>591</v>
      </c>
      <c r="E35" s="36">
        <v>602</v>
      </c>
      <c r="F35" s="37">
        <v>63.45177664974619</v>
      </c>
      <c r="G35" s="38">
        <v>72.9235880398671</v>
      </c>
      <c r="H35" s="39">
        <v>69.54314720812182</v>
      </c>
      <c r="I35" s="38">
        <v>78.90365448504983</v>
      </c>
      <c r="J35" s="39">
        <v>73.26565143824027</v>
      </c>
      <c r="K35" s="38">
        <v>79.90033222591362</v>
      </c>
      <c r="L35" s="39">
        <v>61.59052453468698</v>
      </c>
      <c r="M35" s="38">
        <v>65.4485049833887</v>
      </c>
      <c r="N35" s="39">
        <v>74.55197132616487</v>
      </c>
      <c r="O35" s="38">
        <v>66.72354948805462</v>
      </c>
      <c r="P35" s="39">
        <v>95.0920245398773</v>
      </c>
      <c r="Q35" s="38">
        <v>89</v>
      </c>
    </row>
    <row r="36" spans="2:17" ht="13.5" thickBot="1">
      <c r="B36" s="132" t="s">
        <v>59</v>
      </c>
      <c r="C36" s="133"/>
      <c r="D36" s="35">
        <v>204</v>
      </c>
      <c r="E36" s="36">
        <v>212</v>
      </c>
      <c r="F36" s="37">
        <v>23.03921568627451</v>
      </c>
      <c r="G36" s="38">
        <v>17.92452830188679</v>
      </c>
      <c r="H36" s="39">
        <v>60.29411764705882</v>
      </c>
      <c r="I36" s="38">
        <v>58.01886792452831</v>
      </c>
      <c r="J36" s="39">
        <v>59.80392156862745</v>
      </c>
      <c r="K36" s="38">
        <v>71.22641509433963</v>
      </c>
      <c r="L36" s="39">
        <v>29.411764705882355</v>
      </c>
      <c r="M36" s="38">
        <v>32.075471698113205</v>
      </c>
      <c r="N36" s="39">
        <v>55.44554455445545</v>
      </c>
      <c r="O36" s="38">
        <v>62.20472440944882</v>
      </c>
      <c r="P36" s="39">
        <v>62.244897959183675</v>
      </c>
      <c r="Q36" s="38">
        <v>89</v>
      </c>
    </row>
    <row r="37" spans="2:17" ht="13.5" thickBot="1">
      <c r="B37" s="132" t="s">
        <v>60</v>
      </c>
      <c r="C37" s="133"/>
      <c r="D37" s="35">
        <v>64</v>
      </c>
      <c r="E37" s="36">
        <v>55</v>
      </c>
      <c r="F37" s="37">
        <v>3.125</v>
      </c>
      <c r="G37" s="38">
        <v>10.909090909090908</v>
      </c>
      <c r="H37" s="39">
        <v>25</v>
      </c>
      <c r="I37" s="38">
        <v>20</v>
      </c>
      <c r="J37" s="39">
        <v>20.3125</v>
      </c>
      <c r="K37" s="38">
        <v>0</v>
      </c>
      <c r="L37" s="39">
        <v>39.0625</v>
      </c>
      <c r="M37" s="38">
        <v>52.72727272727272</v>
      </c>
      <c r="N37" s="39">
        <v>46.96969696969697</v>
      </c>
      <c r="O37" s="38">
        <v>51.724137931034484</v>
      </c>
      <c r="P37" s="49">
        <v>55.55555555555556</v>
      </c>
      <c r="Q37" s="50" t="s">
        <v>61</v>
      </c>
    </row>
    <row r="38" spans="2:17" ht="13.5" thickBot="1">
      <c r="B38" s="134" t="s">
        <v>62</v>
      </c>
      <c r="C38" s="135"/>
      <c r="D38" s="40">
        <v>487</v>
      </c>
      <c r="E38" s="41">
        <v>412</v>
      </c>
      <c r="F38" s="42">
        <v>57.70020533880903</v>
      </c>
      <c r="G38" s="43">
        <v>61.40776699029126</v>
      </c>
      <c r="H38" s="44">
        <v>74.53798767967146</v>
      </c>
      <c r="I38" s="43">
        <v>79.85436893203884</v>
      </c>
      <c r="J38" s="44">
        <v>61.80698151950719</v>
      </c>
      <c r="K38" s="43">
        <v>73.30097087378641</v>
      </c>
      <c r="L38" s="44">
        <v>72.68993839835728</v>
      </c>
      <c r="M38" s="43">
        <v>69.90291262135922</v>
      </c>
      <c r="N38" s="44">
        <v>62.17303822937625</v>
      </c>
      <c r="O38" s="43">
        <v>58.08510638297872</v>
      </c>
      <c r="P38" s="44">
        <v>64.42953020134227</v>
      </c>
      <c r="Q38" s="43">
        <v>62</v>
      </c>
    </row>
    <row r="39" spans="2:17" ht="14.25" thickBot="1" thickTop="1">
      <c r="B39" s="130" t="s">
        <v>63</v>
      </c>
      <c r="C39" s="131"/>
      <c r="D39" s="30">
        <f>SUM(D40:D43)</f>
        <v>487</v>
      </c>
      <c r="E39" s="31">
        <f>SUM(E40:E43)</f>
        <v>422</v>
      </c>
      <c r="F39" s="32">
        <v>12.114989733059549</v>
      </c>
      <c r="G39" s="33">
        <v>16.587677725118482</v>
      </c>
      <c r="H39" s="34">
        <v>26.07802874743326</v>
      </c>
      <c r="I39" s="33">
        <v>34.12322274881517</v>
      </c>
      <c r="J39" s="34">
        <v>60.78028747433265</v>
      </c>
      <c r="K39" s="33">
        <v>61.84834123222749</v>
      </c>
      <c r="L39" s="34">
        <v>49.89733059548255</v>
      </c>
      <c r="M39" s="33">
        <v>44.312796208530806</v>
      </c>
      <c r="N39" s="34">
        <v>72.87735849056604</v>
      </c>
      <c r="O39" s="33">
        <v>63.084112149532714</v>
      </c>
      <c r="P39" s="34">
        <v>77.27272727272727</v>
      </c>
      <c r="Q39" s="33">
        <v>65.18218623481782</v>
      </c>
    </row>
    <row r="40" spans="2:17" ht="14.25" thickBot="1">
      <c r="B40" s="132" t="s">
        <v>95</v>
      </c>
      <c r="C40" s="133"/>
      <c r="D40" s="35">
        <v>23</v>
      </c>
      <c r="E40" s="36">
        <v>36</v>
      </c>
      <c r="F40" s="51">
        <v>0</v>
      </c>
      <c r="G40" s="52">
        <v>0</v>
      </c>
      <c r="H40" s="39">
        <v>0</v>
      </c>
      <c r="I40" s="38">
        <v>0</v>
      </c>
      <c r="J40" s="39">
        <v>69.56521739130434</v>
      </c>
      <c r="K40" s="38">
        <v>77.77777777777779</v>
      </c>
      <c r="L40" s="39">
        <v>60.86956521739131</v>
      </c>
      <c r="M40" s="38">
        <v>30.555555555555557</v>
      </c>
      <c r="N40" s="39">
        <v>70.58823529411765</v>
      </c>
      <c r="O40" s="38">
        <v>44.11764705882353</v>
      </c>
      <c r="P40" s="114" t="s">
        <v>64</v>
      </c>
      <c r="Q40" s="115"/>
    </row>
    <row r="41" spans="2:17" ht="14.25" thickBot="1">
      <c r="B41" s="132" t="s">
        <v>96</v>
      </c>
      <c r="C41" s="133"/>
      <c r="D41" s="35">
        <v>60</v>
      </c>
      <c r="E41" s="36">
        <v>52</v>
      </c>
      <c r="F41" s="51">
        <v>0</v>
      </c>
      <c r="G41" s="52">
        <v>0</v>
      </c>
      <c r="H41" s="39">
        <v>0</v>
      </c>
      <c r="I41" s="38">
        <v>0</v>
      </c>
      <c r="J41" s="39">
        <v>83.33333333333334</v>
      </c>
      <c r="K41" s="38">
        <v>90.38461538461539</v>
      </c>
      <c r="L41" s="39">
        <v>60</v>
      </c>
      <c r="M41" s="38">
        <v>42.30769230769231</v>
      </c>
      <c r="N41" s="39">
        <v>71.42857142857143</v>
      </c>
      <c r="O41" s="38">
        <v>57.14285714285714</v>
      </c>
      <c r="P41" s="114" t="s">
        <v>64</v>
      </c>
      <c r="Q41" s="115"/>
    </row>
    <row r="42" spans="2:17" ht="13.5" thickBot="1">
      <c r="B42" s="132" t="s">
        <v>65</v>
      </c>
      <c r="C42" s="133"/>
      <c r="D42" s="35">
        <v>33</v>
      </c>
      <c r="E42" s="36">
        <v>28</v>
      </c>
      <c r="F42" s="37">
        <v>78.78787878787878</v>
      </c>
      <c r="G42" s="38">
        <v>64.28571428571429</v>
      </c>
      <c r="H42" s="39">
        <v>78.78787878787878</v>
      </c>
      <c r="I42" s="38">
        <v>75</v>
      </c>
      <c r="J42" s="39">
        <v>90.9090909090909</v>
      </c>
      <c r="K42" s="38">
        <v>75</v>
      </c>
      <c r="L42" s="39">
        <v>30.303030303030305</v>
      </c>
      <c r="M42" s="38">
        <v>17.857142857142858</v>
      </c>
      <c r="N42" s="39">
        <v>51.35135135135135</v>
      </c>
      <c r="O42" s="38">
        <v>57.89473684210527</v>
      </c>
      <c r="P42" s="39">
        <v>85</v>
      </c>
      <c r="Q42" s="38">
        <v>83.33333333333334</v>
      </c>
    </row>
    <row r="43" spans="2:17" ht="13.5" thickBot="1">
      <c r="B43" s="134" t="s">
        <v>66</v>
      </c>
      <c r="C43" s="135"/>
      <c r="D43" s="40">
        <v>371</v>
      </c>
      <c r="E43" s="41">
        <v>306</v>
      </c>
      <c r="F43" s="42">
        <v>8.89487870619946</v>
      </c>
      <c r="G43" s="43">
        <v>16.99346405228758</v>
      </c>
      <c r="H43" s="44">
        <v>27.22371967654987</v>
      </c>
      <c r="I43" s="43">
        <v>40.19607843137255</v>
      </c>
      <c r="J43" s="44">
        <v>53.908355795148246</v>
      </c>
      <c r="K43" s="43">
        <v>53.92156862745098</v>
      </c>
      <c r="L43" s="44">
        <v>49.32614555256065</v>
      </c>
      <c r="M43" s="43">
        <v>48.69281045751634</v>
      </c>
      <c r="N43" s="44">
        <v>75.70093457943925</v>
      </c>
      <c r="O43" s="43">
        <v>67</v>
      </c>
      <c r="P43" s="44">
        <v>76.01626016260163</v>
      </c>
      <c r="Q43" s="43">
        <v>60.10362694300518</v>
      </c>
    </row>
    <row r="44" spans="2:17" ht="14.25" thickBot="1" thickTop="1">
      <c r="B44" s="130" t="s">
        <v>67</v>
      </c>
      <c r="C44" s="131"/>
      <c r="D44" s="30">
        <f>SUM(D45:D47)</f>
        <v>914</v>
      </c>
      <c r="E44" s="31">
        <f>SUM(E45:E47)</f>
        <v>926</v>
      </c>
      <c r="F44" s="32">
        <v>45.29540481400438</v>
      </c>
      <c r="G44" s="33">
        <v>40.8207343412527</v>
      </c>
      <c r="H44" s="34">
        <v>78.00875273522976</v>
      </c>
      <c r="I44" s="33">
        <v>77.42980561555075</v>
      </c>
      <c r="J44" s="34">
        <v>70.45951859956236</v>
      </c>
      <c r="K44" s="33">
        <v>64.90280777537797</v>
      </c>
      <c r="L44" s="34">
        <v>51.53172866520788</v>
      </c>
      <c r="M44" s="33">
        <v>44.49244060475162</v>
      </c>
      <c r="N44" s="34">
        <v>79.15742793791574</v>
      </c>
      <c r="O44" s="33">
        <v>66.98412698412697</v>
      </c>
      <c r="P44" s="34">
        <v>97.72079772079772</v>
      </c>
      <c r="Q44" s="33">
        <v>88.31985624438454</v>
      </c>
    </row>
    <row r="45" spans="2:17" ht="13.5" thickBot="1">
      <c r="B45" s="132" t="s">
        <v>68</v>
      </c>
      <c r="C45" s="133"/>
      <c r="D45" s="35">
        <v>277</v>
      </c>
      <c r="E45" s="36">
        <v>305</v>
      </c>
      <c r="F45" s="37">
        <v>50.18050541516246</v>
      </c>
      <c r="G45" s="38">
        <v>44.91803278688525</v>
      </c>
      <c r="H45" s="39">
        <v>75.09025270758123</v>
      </c>
      <c r="I45" s="38">
        <v>70.16393442622952</v>
      </c>
      <c r="J45" s="39">
        <v>68.59205776173285</v>
      </c>
      <c r="K45" s="38">
        <v>54.75409836065573</v>
      </c>
      <c r="L45" s="39">
        <v>55.23465703971119</v>
      </c>
      <c r="M45" s="38">
        <v>41.63934426229508</v>
      </c>
      <c r="N45" s="39">
        <v>78.70036101083032</v>
      </c>
      <c r="O45" s="38">
        <v>59.6875</v>
      </c>
      <c r="P45" s="39">
        <v>97.89156626506023</v>
      </c>
      <c r="Q45" s="38">
        <v>93.37748344370861</v>
      </c>
    </row>
    <row r="46" spans="2:17" ht="13.5" thickBot="1">
      <c r="B46" s="132" t="s">
        <v>69</v>
      </c>
      <c r="C46" s="133"/>
      <c r="D46" s="35">
        <v>310</v>
      </c>
      <c r="E46" s="36">
        <v>310</v>
      </c>
      <c r="F46" s="37">
        <v>50.32258064516129</v>
      </c>
      <c r="G46" s="38">
        <v>42.90322580645161</v>
      </c>
      <c r="H46" s="39">
        <v>82.58064516129032</v>
      </c>
      <c r="I46" s="38">
        <v>80</v>
      </c>
      <c r="J46" s="39">
        <v>67.41935483870968</v>
      </c>
      <c r="K46" s="38">
        <v>47.41935483870968</v>
      </c>
      <c r="L46" s="39">
        <v>47.41935483870968</v>
      </c>
      <c r="M46" s="38">
        <v>40.96774193548387</v>
      </c>
      <c r="N46" s="39">
        <v>76.03833865814697</v>
      </c>
      <c r="O46" s="38">
        <v>64.51612903225806</v>
      </c>
      <c r="P46" s="39">
        <v>95.6639566395664</v>
      </c>
      <c r="Q46" s="38">
        <v>68.69300911854104</v>
      </c>
    </row>
    <row r="47" spans="2:17" ht="13.5" thickBot="1">
      <c r="B47" s="134" t="s">
        <v>70</v>
      </c>
      <c r="C47" s="135"/>
      <c r="D47" s="40">
        <v>327</v>
      </c>
      <c r="E47" s="41">
        <v>311</v>
      </c>
      <c r="F47" s="42">
        <v>36.391437308868504</v>
      </c>
      <c r="G47" s="43">
        <v>34.726688102893895</v>
      </c>
      <c r="H47" s="44">
        <v>76.14678899082568</v>
      </c>
      <c r="I47" s="43">
        <v>81.9935691318328</v>
      </c>
      <c r="J47" s="44">
        <v>74.92354740061162</v>
      </c>
      <c r="K47" s="43">
        <v>92.28295819935691</v>
      </c>
      <c r="L47" s="44">
        <v>52.293577981651374</v>
      </c>
      <c r="M47" s="43">
        <v>50.80385852090033</v>
      </c>
      <c r="N47" s="44">
        <v>82.6923076923077</v>
      </c>
      <c r="O47" s="43">
        <v>76.82539682539684</v>
      </c>
      <c r="P47" s="44">
        <v>99.7159090909091</v>
      </c>
      <c r="Q47" s="43">
        <v>98.54771784232366</v>
      </c>
    </row>
    <row r="48" spans="2:17" ht="14.25" thickBot="1" thickTop="1">
      <c r="B48" s="130" t="s">
        <v>71</v>
      </c>
      <c r="C48" s="131"/>
      <c r="D48" s="30">
        <f>SUM(D49:D51)</f>
        <v>1155</v>
      </c>
      <c r="E48" s="31">
        <f>SUM(E49:E51)</f>
        <v>1029</v>
      </c>
      <c r="F48" s="32">
        <v>31.774891774891774</v>
      </c>
      <c r="G48" s="33">
        <v>29.057337220602523</v>
      </c>
      <c r="H48" s="34">
        <v>65.02164502164503</v>
      </c>
      <c r="I48" s="33">
        <v>53.93586005830904</v>
      </c>
      <c r="J48" s="34">
        <v>57.92207792207792</v>
      </c>
      <c r="K48" s="33">
        <v>60.544217687074834</v>
      </c>
      <c r="L48" s="34">
        <v>69.0909090909091</v>
      </c>
      <c r="M48" s="33">
        <v>67.3469387755102</v>
      </c>
      <c r="N48" s="34">
        <v>79.84790874524715</v>
      </c>
      <c r="O48" s="33">
        <v>75</v>
      </c>
      <c r="P48" s="34">
        <v>78.22485207100591</v>
      </c>
      <c r="Q48" s="33">
        <v>88.67699642431465</v>
      </c>
    </row>
    <row r="49" spans="2:17" ht="13.5" thickBot="1">
      <c r="B49" s="132" t="s">
        <v>72</v>
      </c>
      <c r="C49" s="133"/>
      <c r="D49" s="35">
        <v>513</v>
      </c>
      <c r="E49" s="36">
        <v>409</v>
      </c>
      <c r="F49" s="37">
        <v>25.53606237816764</v>
      </c>
      <c r="G49" s="38">
        <v>21.026894865525673</v>
      </c>
      <c r="H49" s="39">
        <v>63.35282651072125</v>
      </c>
      <c r="I49" s="38">
        <v>50.36674816625917</v>
      </c>
      <c r="J49" s="39">
        <v>52.046783625730995</v>
      </c>
      <c r="K49" s="38">
        <v>61.12469437652812</v>
      </c>
      <c r="L49" s="39">
        <v>71.73489278752436</v>
      </c>
      <c r="M49" s="38">
        <v>71.14914425427872</v>
      </c>
      <c r="N49" s="39">
        <v>80.26315789473685</v>
      </c>
      <c r="O49" s="38">
        <v>80.30690537084399</v>
      </c>
      <c r="P49" s="116" t="s">
        <v>47</v>
      </c>
      <c r="Q49" s="117"/>
    </row>
    <row r="50" spans="2:17" ht="13.5" thickBot="1">
      <c r="B50" s="132" t="s">
        <v>73</v>
      </c>
      <c r="C50" s="133"/>
      <c r="D50" s="35">
        <v>188</v>
      </c>
      <c r="E50" s="36">
        <v>163</v>
      </c>
      <c r="F50" s="37">
        <v>28.191489361702125</v>
      </c>
      <c r="G50" s="38">
        <v>27.607361963190186</v>
      </c>
      <c r="H50" s="39">
        <v>57.97872340425532</v>
      </c>
      <c r="I50" s="38">
        <v>52.14723926380368</v>
      </c>
      <c r="J50" s="39">
        <v>62.76595744680851</v>
      </c>
      <c r="K50" s="38">
        <v>63.190184049079754</v>
      </c>
      <c r="L50" s="39">
        <v>63.297872340425535</v>
      </c>
      <c r="M50" s="38">
        <v>63.80368098159509</v>
      </c>
      <c r="N50" s="39">
        <v>82.4468085106383</v>
      </c>
      <c r="O50" s="38">
        <v>75</v>
      </c>
      <c r="P50" s="39">
        <v>23.076923076923077</v>
      </c>
      <c r="Q50" s="38">
        <v>57.668711656441715</v>
      </c>
    </row>
    <row r="51" spans="2:17" ht="13.5" thickBot="1">
      <c r="B51" s="134" t="s">
        <v>74</v>
      </c>
      <c r="C51" s="135"/>
      <c r="D51" s="40">
        <v>454</v>
      </c>
      <c r="E51" s="41">
        <v>457</v>
      </c>
      <c r="F51" s="42">
        <v>40.308370044052865</v>
      </c>
      <c r="G51" s="43">
        <v>36.76148796498906</v>
      </c>
      <c r="H51" s="44">
        <v>69.8237885462555</v>
      </c>
      <c r="I51" s="43">
        <v>57.76805251641138</v>
      </c>
      <c r="J51" s="44">
        <v>62.55506607929515</v>
      </c>
      <c r="K51" s="43">
        <v>59.08096280087527</v>
      </c>
      <c r="L51" s="44">
        <v>68.5022026431718</v>
      </c>
      <c r="M51" s="43">
        <v>65.20787746170679</v>
      </c>
      <c r="N51" s="44">
        <v>78.18627450980392</v>
      </c>
      <c r="O51" s="43">
        <v>70.11764705882354</v>
      </c>
      <c r="P51" s="44">
        <v>96.23233908948194</v>
      </c>
      <c r="Q51" s="43">
        <v>96.15384615384616</v>
      </c>
    </row>
    <row r="52" spans="2:17" ht="14.25" thickBot="1" thickTop="1">
      <c r="B52" s="136" t="s">
        <v>75</v>
      </c>
      <c r="C52" s="137"/>
      <c r="D52" s="25">
        <v>40</v>
      </c>
      <c r="E52" s="45">
        <v>16</v>
      </c>
      <c r="F52" s="27">
        <v>30</v>
      </c>
      <c r="G52" s="28">
        <v>37.5</v>
      </c>
      <c r="H52" s="29">
        <v>52.5</v>
      </c>
      <c r="I52" s="28">
        <v>37.5</v>
      </c>
      <c r="J52" s="29">
        <v>55</v>
      </c>
      <c r="K52" s="28">
        <v>37.5</v>
      </c>
      <c r="L52" s="29">
        <v>12.5</v>
      </c>
      <c r="M52" s="28">
        <v>18.75</v>
      </c>
      <c r="N52" s="29">
        <v>52.77777777777778</v>
      </c>
      <c r="O52" s="28">
        <v>46.666666666666664</v>
      </c>
      <c r="P52" s="118" t="s">
        <v>64</v>
      </c>
      <c r="Q52" s="119"/>
    </row>
    <row r="53" spans="2:17" ht="14.25" thickBot="1" thickTop="1">
      <c r="B53" s="136" t="s">
        <v>76</v>
      </c>
      <c r="C53" s="137"/>
      <c r="D53" s="25">
        <v>49</v>
      </c>
      <c r="E53" s="45">
        <v>32</v>
      </c>
      <c r="F53" s="27">
        <v>2.0408163265306123</v>
      </c>
      <c r="G53" s="28">
        <v>0</v>
      </c>
      <c r="H53" s="29">
        <v>2.0408163265306123</v>
      </c>
      <c r="I53" s="28">
        <v>0</v>
      </c>
      <c r="J53" s="29">
        <v>77.55102040816327</v>
      </c>
      <c r="K53" s="28">
        <v>75</v>
      </c>
      <c r="L53" s="29">
        <v>22.448979591836736</v>
      </c>
      <c r="M53" s="28">
        <v>12.5</v>
      </c>
      <c r="N53" s="29">
        <v>97.43589743589743</v>
      </c>
      <c r="O53" s="28">
        <v>56.25</v>
      </c>
      <c r="P53" s="120" t="s">
        <v>47</v>
      </c>
      <c r="Q53" s="121"/>
    </row>
    <row r="54" spans="2:17" ht="14.25" thickBot="1" thickTop="1">
      <c r="B54" s="130" t="s">
        <v>77</v>
      </c>
      <c r="C54" s="131"/>
      <c r="D54" s="30">
        <f>SUM(D55:D56)</f>
        <v>608</v>
      </c>
      <c r="E54" s="31">
        <f>SUM(E55:E56)</f>
        <v>580</v>
      </c>
      <c r="F54" s="32">
        <v>40.78947368421053</v>
      </c>
      <c r="G54" s="33">
        <v>18.79310344827586</v>
      </c>
      <c r="H54" s="34">
        <v>77.79605263157895</v>
      </c>
      <c r="I54" s="33">
        <v>45.17241379310345</v>
      </c>
      <c r="J54" s="34">
        <v>70.88815789473685</v>
      </c>
      <c r="K54" s="33">
        <v>68.62068965517241</v>
      </c>
      <c r="L54" s="34">
        <v>48.19078947368421</v>
      </c>
      <c r="M54" s="33">
        <v>37.58620689655172</v>
      </c>
      <c r="N54" s="34">
        <v>77.77777777777779</v>
      </c>
      <c r="O54" s="33">
        <v>57.82945736434109</v>
      </c>
      <c r="P54" s="34">
        <v>72.68041237113401</v>
      </c>
      <c r="Q54" s="33">
        <v>69.68085106382979</v>
      </c>
    </row>
    <row r="55" spans="2:17" ht="13.5" thickBot="1">
      <c r="B55" s="132" t="s">
        <v>78</v>
      </c>
      <c r="C55" s="133"/>
      <c r="D55" s="35">
        <v>402</v>
      </c>
      <c r="E55" s="36">
        <v>348</v>
      </c>
      <c r="F55" s="37">
        <v>43.28358208955223</v>
      </c>
      <c r="G55" s="38">
        <v>29.310344827586203</v>
      </c>
      <c r="H55" s="39">
        <v>81.8407960199005</v>
      </c>
      <c r="I55" s="38">
        <v>70.40229885057471</v>
      </c>
      <c r="J55" s="39">
        <v>69.65174129353234</v>
      </c>
      <c r="K55" s="38">
        <v>67.81609195402298</v>
      </c>
      <c r="L55" s="39">
        <v>47.51243781094527</v>
      </c>
      <c r="M55" s="38">
        <v>31.321839080459768</v>
      </c>
      <c r="N55" s="39">
        <v>80.66298342541437</v>
      </c>
      <c r="O55" s="38">
        <v>60.35353535353535</v>
      </c>
      <c r="P55" s="116" t="s">
        <v>47</v>
      </c>
      <c r="Q55" s="117"/>
    </row>
    <row r="56" spans="2:17" ht="13.5" thickBot="1">
      <c r="B56" s="132" t="s">
        <v>79</v>
      </c>
      <c r="C56" s="133"/>
      <c r="D56" s="35">
        <v>206</v>
      </c>
      <c r="E56" s="36">
        <v>232</v>
      </c>
      <c r="F56" s="37">
        <v>35.92233009708738</v>
      </c>
      <c r="G56" s="38">
        <v>3.0172413793103448</v>
      </c>
      <c r="H56" s="39">
        <v>69.90291262135922</v>
      </c>
      <c r="I56" s="38">
        <v>7.327586206896551</v>
      </c>
      <c r="J56" s="39">
        <v>73.30097087378641</v>
      </c>
      <c r="K56" s="38">
        <v>69.82758620689656</v>
      </c>
      <c r="L56" s="39">
        <v>49.51456310679612</v>
      </c>
      <c r="M56" s="38">
        <v>46.98275862068966</v>
      </c>
      <c r="N56" s="39">
        <v>72.44897959183673</v>
      </c>
      <c r="O56" s="38">
        <v>53.81526104417671</v>
      </c>
      <c r="P56" s="39">
        <v>62.40601503759399</v>
      </c>
      <c r="Q56" s="38">
        <v>52.83018867924528</v>
      </c>
    </row>
    <row r="57" spans="2:17" ht="13.5" thickBot="1">
      <c r="B57" s="134" t="s">
        <v>80</v>
      </c>
      <c r="C57" s="135"/>
      <c r="D57" s="122" t="s">
        <v>81</v>
      </c>
      <c r="E57" s="123"/>
      <c r="F57" s="124" t="s">
        <v>81</v>
      </c>
      <c r="G57" s="125"/>
      <c r="H57" s="112" t="s">
        <v>81</v>
      </c>
      <c r="I57" s="113"/>
      <c r="J57" s="112" t="s">
        <v>81</v>
      </c>
      <c r="K57" s="113"/>
      <c r="L57" s="112" t="s">
        <v>81</v>
      </c>
      <c r="M57" s="113"/>
      <c r="N57" s="112" t="s">
        <v>81</v>
      </c>
      <c r="O57" s="113"/>
      <c r="P57" s="44">
        <v>95.08196721311475</v>
      </c>
      <c r="Q57" s="43">
        <v>91.46341463414635</v>
      </c>
    </row>
    <row r="58" spans="2:17" ht="14.25" thickBot="1" thickTop="1">
      <c r="B58" s="138" t="s">
        <v>82</v>
      </c>
      <c r="C58" s="139"/>
      <c r="D58" s="53">
        <v>40</v>
      </c>
      <c r="E58" s="45">
        <v>40</v>
      </c>
      <c r="F58" s="27">
        <v>62.5</v>
      </c>
      <c r="G58" s="28">
        <v>35</v>
      </c>
      <c r="H58" s="29">
        <v>77.5</v>
      </c>
      <c r="I58" s="28">
        <v>35</v>
      </c>
      <c r="J58" s="29">
        <v>72.5</v>
      </c>
      <c r="K58" s="28">
        <v>72.5</v>
      </c>
      <c r="L58" s="29">
        <v>67.5</v>
      </c>
      <c r="M58" s="28">
        <v>60</v>
      </c>
      <c r="N58" s="29">
        <v>76.47058823529412</v>
      </c>
      <c r="O58" s="28">
        <v>68.57142857142857</v>
      </c>
      <c r="P58" s="29">
        <v>88.88888888888889</v>
      </c>
      <c r="Q58" s="28">
        <v>0</v>
      </c>
    </row>
    <row r="59" spans="2:6" ht="12.75">
      <c r="B59" s="54" t="s">
        <v>83</v>
      </c>
      <c r="D59" s="54"/>
      <c r="E59" s="54"/>
      <c r="F59" s="54"/>
    </row>
    <row r="60" spans="2:6" ht="12.75">
      <c r="B60" s="54" t="s">
        <v>84</v>
      </c>
      <c r="D60" s="54"/>
      <c r="E60" s="54"/>
      <c r="F60" s="54"/>
    </row>
    <row r="61" spans="2:6" ht="12.75">
      <c r="B61" s="54" t="s">
        <v>85</v>
      </c>
      <c r="D61" s="54"/>
      <c r="E61" s="54"/>
      <c r="F61" s="54"/>
    </row>
    <row r="62" spans="2:6" ht="12.75">
      <c r="B62" s="54" t="s">
        <v>86</v>
      </c>
      <c r="D62" s="54"/>
      <c r="E62" s="54"/>
      <c r="F62" s="54"/>
    </row>
    <row r="63" spans="2:17" ht="12.75" customHeight="1">
      <c r="B63" s="105" t="s">
        <v>98</v>
      </c>
      <c r="C63" s="105"/>
      <c r="D63" s="105"/>
      <c r="E63" s="105"/>
      <c r="F63" s="105"/>
      <c r="G63" s="105"/>
      <c r="H63" s="105"/>
      <c r="I63" s="105"/>
      <c r="J63" s="105"/>
      <c r="K63" s="105"/>
      <c r="L63" s="105"/>
      <c r="M63" s="105"/>
      <c r="N63" s="105"/>
      <c r="O63" s="105"/>
      <c r="P63" s="105"/>
      <c r="Q63" s="55"/>
    </row>
    <row r="64" spans="2:17" ht="12.75">
      <c r="B64" s="105"/>
      <c r="C64" s="105"/>
      <c r="D64" s="105"/>
      <c r="E64" s="105"/>
      <c r="F64" s="105"/>
      <c r="G64" s="105"/>
      <c r="H64" s="105"/>
      <c r="I64" s="105"/>
      <c r="J64" s="105"/>
      <c r="K64" s="105"/>
      <c r="L64" s="105"/>
      <c r="M64" s="105"/>
      <c r="N64" s="105"/>
      <c r="O64" s="105"/>
      <c r="P64" s="105"/>
      <c r="Q64" s="55"/>
    </row>
    <row r="65" spans="2:17" ht="12.75" customHeight="1">
      <c r="B65" s="149" t="s">
        <v>99</v>
      </c>
      <c r="C65" s="149"/>
      <c r="D65" s="149"/>
      <c r="E65" s="149"/>
      <c r="F65" s="149"/>
      <c r="G65" s="149"/>
      <c r="H65" s="149"/>
      <c r="I65" s="149"/>
      <c r="J65" s="149"/>
      <c r="K65" s="149"/>
      <c r="L65" s="149"/>
      <c r="M65" s="149"/>
      <c r="N65" s="149"/>
      <c r="O65" s="149"/>
      <c r="P65" s="149"/>
      <c r="Q65" s="56"/>
    </row>
    <row r="66" spans="2:17" ht="12.75" customHeight="1">
      <c r="B66" s="149"/>
      <c r="C66" s="149"/>
      <c r="D66" s="149"/>
      <c r="E66" s="149"/>
      <c r="F66" s="149"/>
      <c r="G66" s="149"/>
      <c r="H66" s="149"/>
      <c r="I66" s="149"/>
      <c r="J66" s="149"/>
      <c r="K66" s="149"/>
      <c r="L66" s="149"/>
      <c r="M66" s="149"/>
      <c r="N66" s="149"/>
      <c r="O66" s="149"/>
      <c r="P66" s="149"/>
      <c r="Q66" s="56"/>
    </row>
    <row r="67" spans="2:17" ht="12.75" customHeight="1">
      <c r="B67" s="149"/>
      <c r="C67" s="149"/>
      <c r="D67" s="149"/>
      <c r="E67" s="149"/>
      <c r="F67" s="149"/>
      <c r="G67" s="149"/>
      <c r="H67" s="149"/>
      <c r="I67" s="149"/>
      <c r="J67" s="149"/>
      <c r="K67" s="149"/>
      <c r="L67" s="149"/>
      <c r="M67" s="149"/>
      <c r="N67" s="149"/>
      <c r="O67" s="149"/>
      <c r="P67" s="149"/>
      <c r="Q67" s="56"/>
    </row>
    <row r="68" spans="2:4" ht="12.75">
      <c r="B68" s="57" t="s">
        <v>97</v>
      </c>
      <c r="D68" s="57"/>
    </row>
    <row r="69" spans="2:4" ht="12.75">
      <c r="B69" s="54" t="s">
        <v>87</v>
      </c>
      <c r="D69" s="54"/>
    </row>
    <row r="70" spans="2:17" ht="12.75" customHeight="1">
      <c r="B70" s="105" t="s">
        <v>88</v>
      </c>
      <c r="C70" s="105"/>
      <c r="D70" s="105"/>
      <c r="E70" s="105"/>
      <c r="F70" s="105"/>
      <c r="G70" s="105"/>
      <c r="H70" s="105"/>
      <c r="I70" s="105"/>
      <c r="J70" s="105"/>
      <c r="K70" s="105"/>
      <c r="L70" s="105"/>
      <c r="M70" s="105"/>
      <c r="N70" s="105"/>
      <c r="O70" s="105"/>
      <c r="P70" s="105"/>
      <c r="Q70" s="55"/>
    </row>
    <row r="71" spans="2:17" ht="22.5" customHeight="1">
      <c r="B71" s="105"/>
      <c r="C71" s="105"/>
      <c r="D71" s="105"/>
      <c r="E71" s="105"/>
      <c r="F71" s="105"/>
      <c r="G71" s="105"/>
      <c r="H71" s="105"/>
      <c r="I71" s="105"/>
      <c r="J71" s="105"/>
      <c r="K71" s="105"/>
      <c r="L71" s="105"/>
      <c r="M71" s="105"/>
      <c r="N71" s="105"/>
      <c r="O71" s="105"/>
      <c r="P71" s="105"/>
      <c r="Q71" s="55"/>
    </row>
  </sheetData>
  <mergeCells count="84">
    <mergeCell ref="B65:P67"/>
    <mergeCell ref="B70:P70"/>
    <mergeCell ref="B71:P71"/>
    <mergeCell ref="C6:P7"/>
    <mergeCell ref="B6:B7"/>
    <mergeCell ref="C9:P9"/>
    <mergeCell ref="B11:L11"/>
    <mergeCell ref="B55:C55"/>
    <mergeCell ref="B56:C56"/>
    <mergeCell ref="B57:C57"/>
    <mergeCell ref="B58:C58"/>
    <mergeCell ref="B51:C51"/>
    <mergeCell ref="B52:C52"/>
    <mergeCell ref="B53:C53"/>
    <mergeCell ref="B54:C54"/>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4:C15"/>
    <mergeCell ref="B16:C16"/>
    <mergeCell ref="B17:C17"/>
    <mergeCell ref="B18:C18"/>
    <mergeCell ref="P52:Q52"/>
    <mergeCell ref="P53:Q53"/>
    <mergeCell ref="P55:Q55"/>
    <mergeCell ref="D57:E57"/>
    <mergeCell ref="F57:G57"/>
    <mergeCell ref="H57:I57"/>
    <mergeCell ref="J57:K57"/>
    <mergeCell ref="L57:M57"/>
    <mergeCell ref="N57:O57"/>
    <mergeCell ref="P23:Q23"/>
    <mergeCell ref="P40:Q40"/>
    <mergeCell ref="P41:Q41"/>
    <mergeCell ref="P49:Q49"/>
    <mergeCell ref="F14:G14"/>
    <mergeCell ref="F15:Q15"/>
    <mergeCell ref="J14:K14"/>
    <mergeCell ref="H14:I14"/>
    <mergeCell ref="P14:Q14"/>
    <mergeCell ref="B63:P64"/>
    <mergeCell ref="P12:Q12"/>
    <mergeCell ref="D13:E13"/>
    <mergeCell ref="D14:E14"/>
    <mergeCell ref="D12:O12"/>
    <mergeCell ref="J13:K13"/>
    <mergeCell ref="L13:M13"/>
    <mergeCell ref="L14:M14"/>
    <mergeCell ref="N13:O13"/>
    <mergeCell ref="N14:O14"/>
    <mergeCell ref="B12:C12"/>
    <mergeCell ref="P13:Q13"/>
    <mergeCell ref="F13:G13"/>
    <mergeCell ref="H13:I13"/>
    <mergeCell ref="B13:C13"/>
  </mergeCells>
  <conditionalFormatting sqref="H16:H56 H58">
    <cfRule type="expression" priority="1" dxfId="0" stopIfTrue="1">
      <formula>ROUND(H16,0)&gt;=$H$14</formula>
    </cfRule>
    <cfRule type="expression" priority="2" dxfId="1" stopIfTrue="1">
      <formula>AND(ROUND(H16,0)&lt;$H$14,ROUND(H16,0)&gt;=ROUND(I16,0))</formula>
    </cfRule>
    <cfRule type="expression" priority="3" dxfId="2" stopIfTrue="1">
      <formula>AND(ROUND(H16,0)&lt;$H$14,ROUND(H16,0)&lt;ROUND(I16,0))</formula>
    </cfRule>
  </conditionalFormatting>
  <conditionalFormatting sqref="F16:F39 F42:F56 F58">
    <cfRule type="expression" priority="4" dxfId="0" stopIfTrue="1">
      <formula>ROUND(F16,0)&gt;=$F$14</formula>
    </cfRule>
    <cfRule type="expression" priority="5" dxfId="1" stopIfTrue="1">
      <formula>AND(ROUND(F16,0)&lt;$F$14,ROUND(F16,0)&gt;=ROUND(G16,0))</formula>
    </cfRule>
    <cfRule type="expression" priority="6" dxfId="2" stopIfTrue="1">
      <formula>AND(ROUND(F16,0)&lt;$F$14,ROUND(F16,0)&lt;ROUND(G16,0))</formula>
    </cfRule>
  </conditionalFormatting>
  <conditionalFormatting sqref="G16:G39 G42:G56 G58">
    <cfRule type="expression" priority="7" dxfId="0" stopIfTrue="1">
      <formula>ROUND(F16,0)&gt;=$F$14</formula>
    </cfRule>
    <cfRule type="expression" priority="8" dxfId="1" stopIfTrue="1">
      <formula>AND(ROUND(F16,0)&lt;$F$14,ROUND(F16,0)&gt;=ROUND(G16,0))</formula>
    </cfRule>
    <cfRule type="expression" priority="9" dxfId="2" stopIfTrue="1">
      <formula>AND(ROUND(F16,0)&lt;$F$14,ROUND(F16,0)&lt;ROUND(G16,0))</formula>
    </cfRule>
  </conditionalFormatting>
  <conditionalFormatting sqref="I16:I56 I58">
    <cfRule type="expression" priority="10" dxfId="0" stopIfTrue="1">
      <formula>ROUND(H16,0)&gt;=$H$14</formula>
    </cfRule>
    <cfRule type="expression" priority="11" dxfId="1" stopIfTrue="1">
      <formula>AND(ROUND(H16,0)&lt;$H$14,ROUND(H16,0)&gt;=ROUND(I16,0))</formula>
    </cfRule>
    <cfRule type="expression" priority="12" dxfId="2" stopIfTrue="1">
      <formula>AND(ROUND(H16,0)&lt;$H$14,ROUND(H16,0)&lt;ROUND(I16,0))</formula>
    </cfRule>
  </conditionalFormatting>
  <conditionalFormatting sqref="J16:J56 J58">
    <cfRule type="expression" priority="13" dxfId="0" stopIfTrue="1">
      <formula>ROUND(J16,0)&gt;=$J$14</formula>
    </cfRule>
    <cfRule type="expression" priority="14" dxfId="1" stopIfTrue="1">
      <formula>AND(ROUND(J16,0)&lt;$J$14,ROUND(J16,0)&gt;=ROUND(K16,0))</formula>
    </cfRule>
    <cfRule type="expression" priority="15" dxfId="2" stopIfTrue="1">
      <formula>AND(ROUND(J16,0)&lt;$J$14,ROUND(J16,0)&lt;ROUND(K16,0))</formula>
    </cfRule>
  </conditionalFormatting>
  <conditionalFormatting sqref="K16:K56 K58">
    <cfRule type="expression" priority="16" dxfId="0" stopIfTrue="1">
      <formula>ROUND(J16,0)&gt;=$J$14</formula>
    </cfRule>
    <cfRule type="expression" priority="17" dxfId="1" stopIfTrue="1">
      <formula>AND(ROUND(J16,0)&lt;$J$14,ROUND(J16,0)&gt;=ROUND(K16,0))</formula>
    </cfRule>
    <cfRule type="expression" priority="18" dxfId="2" stopIfTrue="1">
      <formula>AND(ROUND(J16,0)&lt;$J$14,ROUND(J16,0)&lt;ROUND(K16,0))</formula>
    </cfRule>
  </conditionalFormatting>
  <conditionalFormatting sqref="L16:L56 L58">
    <cfRule type="expression" priority="19" dxfId="0" stopIfTrue="1">
      <formula>ROUND(L16,0)&gt;=$L$14</formula>
    </cfRule>
    <cfRule type="expression" priority="20" dxfId="1" stopIfTrue="1">
      <formula>AND(ROUND(L16,0)&lt;$L$14,ROUND(L16,0)&gt;=ROUND(M16,0))</formula>
    </cfRule>
    <cfRule type="expression" priority="21" dxfId="2" stopIfTrue="1">
      <formula>AND(ROUND(L16,0)&lt;$L$14,ROUND(L16,0)&lt;ROUND(M16,0))</formula>
    </cfRule>
  </conditionalFormatting>
  <conditionalFormatting sqref="M16:M56 M58">
    <cfRule type="expression" priority="22" dxfId="0" stopIfTrue="1">
      <formula>ROUND(L16,0)&gt;=$L$14</formula>
    </cfRule>
    <cfRule type="expression" priority="23" dxfId="1" stopIfTrue="1">
      <formula>AND(ROUND(L16,0)&lt;$L$14,ROUND(L16,0)&gt;=ROUND(M16,0))</formula>
    </cfRule>
    <cfRule type="expression" priority="24" dxfId="2" stopIfTrue="1">
      <formula>AND(ROUND(L16,0)&lt;$L$14,ROUND(L16,0)&lt;ROUND(M16,0))</formula>
    </cfRule>
  </conditionalFormatting>
  <conditionalFormatting sqref="N16:N56 N58">
    <cfRule type="expression" priority="25" dxfId="0" stopIfTrue="1">
      <formula>ROUND(N16,0)&gt;=$N$14</formula>
    </cfRule>
    <cfRule type="expression" priority="26" dxfId="1" stopIfTrue="1">
      <formula>AND(ROUND(N16,0)&lt;$N$14,ROUND(N16,0)&gt;=ROUND(O16,0))</formula>
    </cfRule>
    <cfRule type="expression" priority="27" dxfId="2" stopIfTrue="1">
      <formula>AND(ROUND(N16,0)&lt;$N$14,ROUND(N16,0)&lt;ROUND(O16,0))</formula>
    </cfRule>
  </conditionalFormatting>
  <conditionalFormatting sqref="O16:O56 O58">
    <cfRule type="expression" priority="28" dxfId="0" stopIfTrue="1">
      <formula>ROUND(N16,0)&gt;=$N$14</formula>
    </cfRule>
    <cfRule type="expression" priority="29" dxfId="1" stopIfTrue="1">
      <formula>AND(ROUND(N16,0)&lt;$N$14,ROUND(N16,0)&gt;=ROUND(O16,0))</formula>
    </cfRule>
    <cfRule type="expression" priority="30" dxfId="2" stopIfTrue="1">
      <formula>AND(ROUND(N16,0)&lt;$N$14,ROUND(N16,0)&lt;ROUND(O16,0))</formula>
    </cfRule>
  </conditionalFormatting>
  <conditionalFormatting sqref="P16:P22 P24:P33 P35:P36 P38:P39 P42:P48 P50:P51 P54 P56:P58">
    <cfRule type="expression" priority="31" dxfId="0" stopIfTrue="1">
      <formula>ROUND(P16,0)&gt;=$P$14</formula>
    </cfRule>
    <cfRule type="expression" priority="32" dxfId="1" stopIfTrue="1">
      <formula>AND(ROUND(P16,0)&lt;$P$14,ROUND(P16,0)&gt;=ROUND(Q16,0))</formula>
    </cfRule>
    <cfRule type="expression" priority="33" dxfId="2" stopIfTrue="1">
      <formula>AND(ROUND(P16,0)&lt;$P$14,ROUND(P16,0)&lt;ROUND(Q16,0))</formula>
    </cfRule>
  </conditionalFormatting>
  <conditionalFormatting sqref="Q16:Q22 Q24:Q33 Q35:Q36 Q38:Q39 Q42:Q48 Q50:Q51 Q54 Q56:Q58">
    <cfRule type="expression" priority="34" dxfId="0" stopIfTrue="1">
      <formula>ROUND(P16,0)&gt;=$P$14</formula>
    </cfRule>
    <cfRule type="expression" priority="35" dxfId="1" stopIfTrue="1">
      <formula>AND(ROUND(P16,0)&lt;$P$14,ROUND(P16,0)&gt;=ROUND(Q16,0))</formula>
    </cfRule>
    <cfRule type="expression" priority="36" dxfId="2" stopIfTrue="1">
      <formula>AND(ROUND(P16,0)&lt;$P$14,ROUND(P16,0)&lt;ROUND(Q16,0))</formula>
    </cfRule>
  </conditionalFormatting>
  <hyperlinks>
    <hyperlink ref="B2:G2" location="'List of Tables &amp; Charts'!A1" display="return to List of Tables &amp; Charts"/>
  </hyperlinks>
  <printOptions horizontalCentered="1"/>
  <pageMargins left="0" right="0" top="0.2755905511811024" bottom="0.5511811023622047" header="0.15748031496062992" footer="0.1968503937007874"/>
  <pageSetup horizontalDpi="600" verticalDpi="600" orientation="landscape" paperSize="9" scale="85" r:id="rId1"/>
  <headerFooter alignWithMargins="0">
    <oddFooter>&amp;L&amp;8Scottish Stroke Care Audit 2011 National Report
Stroke Services in Scottish Hospitals, Data relating to 2010&amp;R&amp;8© NHS National Services Scotland/Crown Copyright</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showGridLines="0" workbookViewId="0" topLeftCell="A97">
      <selection activeCell="A1" sqref="A1"/>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Hazel Dodds</dc:creator>
  <cp:keywords/>
  <dc:description/>
  <cp:lastModifiedBy>Angela Bailey</cp:lastModifiedBy>
  <cp:lastPrinted>2011-08-10T08:39:21Z</cp:lastPrinted>
  <dcterms:created xsi:type="dcterms:W3CDTF">2011-08-10T08:26:06Z</dcterms:created>
  <dcterms:modified xsi:type="dcterms:W3CDTF">2011-08-18T15:17:08Z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