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05" windowWidth="15420" windowHeight="11415" activeTab="0"/>
  </bookViews>
  <sheets>
    <sheet name="Contents List" sheetId="1" r:id="rId1"/>
    <sheet name="SCOTLAND" sheetId="2" r:id="rId2"/>
    <sheet name="Ayrshire &amp; Arran" sheetId="3" r:id="rId3"/>
    <sheet name="Borders" sheetId="4" r:id="rId4"/>
    <sheet name="Dumfries &amp; Galloway" sheetId="5" r:id="rId5"/>
    <sheet name="Fife" sheetId="6" r:id="rId6"/>
    <sheet name="Forth Valley" sheetId="7" r:id="rId7"/>
    <sheet name="Grampian" sheetId="8" r:id="rId8"/>
    <sheet name="Greater Glasgow &amp; Clyde" sheetId="9" r:id="rId9"/>
    <sheet name="Highland" sheetId="10" r:id="rId10"/>
    <sheet name="Lanarkshire" sheetId="11" r:id="rId11"/>
    <sheet name="Lothian" sheetId="12" r:id="rId12"/>
    <sheet name="Orkney" sheetId="13" r:id="rId13"/>
    <sheet name="Shetland" sheetId="14" r:id="rId14"/>
    <sheet name="Tayside" sheetId="15" r:id="rId15"/>
    <sheet name="Western Isles" sheetId="16" r:id="rId16"/>
  </sheets>
  <definedNames>
    <definedName name="_xlnm.Print_Area" localSheetId="2">'Ayrshire &amp; Arran'!$C$5:$H$110</definedName>
    <definedName name="_xlnm.Print_Area" localSheetId="3">'Borders'!$C$5:$D$110</definedName>
    <definedName name="_xlnm.Print_Area" localSheetId="4">'Dumfries &amp; Galloway'!$C$5:$H$110</definedName>
    <definedName name="_xlnm.Print_Area" localSheetId="5">'Fife'!$C$5:$E$110</definedName>
    <definedName name="_xlnm.Print_Area" localSheetId="6">'Forth Valley'!$C$5:$D$110</definedName>
    <definedName name="_xlnm.Print_Area" localSheetId="7">'Grampian'!$C$5:$G$110</definedName>
    <definedName name="_xlnm.Print_Area" localSheetId="8">'Greater Glasgow &amp; Clyde'!$C$5:$R$110</definedName>
    <definedName name="_xlnm.Print_Area" localSheetId="9">'Highland'!$C$5:$L$110</definedName>
    <definedName name="_xlnm.Print_Area" localSheetId="10">'Lanarkshire'!$C$5:$J$110</definedName>
    <definedName name="_xlnm.Print_Area" localSheetId="11">'Lothian'!$C$5:$J$110</definedName>
    <definedName name="_xlnm.Print_Area" localSheetId="12">'Orkney'!$C$5:$D$110</definedName>
    <definedName name="_xlnm.Print_Area" localSheetId="1">'SCOTLAND'!$A$5:$D$110</definedName>
    <definedName name="_xlnm.Print_Area" localSheetId="13">'Shetland'!$C$5:$D$110</definedName>
    <definedName name="_xlnm.Print_Area" localSheetId="14">'Tayside'!$C$5:$H$110</definedName>
    <definedName name="_xlnm.Print_Area" localSheetId="15">'Western Isles'!$C$5:$D$110</definedName>
    <definedName name="_xlnm.Print_Titles" localSheetId="2">'Ayrshire &amp; Arran'!$A:$B,'Ayrshire &amp; Arran'!$1:$4</definedName>
    <definedName name="_xlnm.Print_Titles" localSheetId="3">'Borders'!$A:$B,'Borders'!$1:$4</definedName>
    <definedName name="_xlnm.Print_Titles" localSheetId="4">'Dumfries &amp; Galloway'!$A:$B,'Dumfries &amp; Galloway'!$1:$4</definedName>
    <definedName name="_xlnm.Print_Titles" localSheetId="5">'Fife'!$A:$B,'Fife'!$1:$4</definedName>
    <definedName name="_xlnm.Print_Titles" localSheetId="6">'Forth Valley'!$A:$B,'Forth Valley'!$1:$4</definedName>
    <definedName name="_xlnm.Print_Titles" localSheetId="7">'Grampian'!$A:$B,'Grampian'!$1:$4</definedName>
    <definedName name="_xlnm.Print_Titles" localSheetId="8">'Greater Glasgow &amp; Clyde'!$A:$B,'Greater Glasgow &amp; Clyde'!$1:$4</definedName>
    <definedName name="_xlnm.Print_Titles" localSheetId="9">'Highland'!$A:$B,'Highland'!$1:$4</definedName>
    <definedName name="_xlnm.Print_Titles" localSheetId="10">'Lanarkshire'!$A:$B,'Lanarkshire'!$1:$4</definedName>
    <definedName name="_xlnm.Print_Titles" localSheetId="11">'Lothian'!$A:$B,'Lothian'!$1:$4</definedName>
    <definedName name="_xlnm.Print_Titles" localSheetId="12">'Orkney'!$A:$B,'Orkney'!$1:$4</definedName>
    <definedName name="_xlnm.Print_Titles" localSheetId="1">'SCOTLAND'!$1:$4</definedName>
    <definedName name="_xlnm.Print_Titles" localSheetId="13">'Shetland'!$A:$B,'Shetland'!$1:$4</definedName>
    <definedName name="_xlnm.Print_Titles" localSheetId="14">'Tayside'!$A:$B,'Tayside'!$1:$4</definedName>
    <definedName name="_xlnm.Print_Titles" localSheetId="15">'Western Isles'!$A:$B,'Western Isles'!$1:$4</definedName>
  </definedNames>
  <calcPr fullCalcOnLoad="1"/>
</workbook>
</file>

<file path=xl/sharedStrings.xml><?xml version="1.0" encoding="utf-8"?>
<sst xmlns="http://schemas.openxmlformats.org/spreadsheetml/2006/main" count="3248" uniqueCount="918">
  <si>
    <t>3.3.1 Admission</t>
  </si>
  <si>
    <t>Total number of stroke patients</t>
  </si>
  <si>
    <t>Total number of TIA patients</t>
  </si>
  <si>
    <t>Total number of RAO patients</t>
  </si>
  <si>
    <t>Total number of Transient monocular blindness patients</t>
  </si>
  <si>
    <t>Total number of Possible cerebrovascular patients</t>
  </si>
  <si>
    <t>No. of Stroke patients admitted (used as denominator unless otherwise specified)</t>
  </si>
  <si>
    <t>Patients managed in a Stroke Unit</t>
  </si>
  <si>
    <t>Number</t>
  </si>
  <si>
    <t>Percentage</t>
  </si>
  <si>
    <t>Confidence Interval</t>
  </si>
  <si>
    <t>76 to 78</t>
  </si>
  <si>
    <t>Admitted to Any Stroke Unit on day of admission – including missing</t>
  </si>
  <si>
    <t>34 to 36</t>
  </si>
  <si>
    <t>Admitted to a Stroke Unit within 1 day of admission – NHS QIS Standard</t>
  </si>
  <si>
    <r>
      <t>Percentage</t>
    </r>
    <r>
      <rPr>
        <sz val="10"/>
        <rFont val="Arial"/>
        <family val="2"/>
      </rPr>
      <t xml:space="preserve"> (NHSQIS)</t>
    </r>
  </si>
  <si>
    <t>55 to 57</t>
  </si>
  <si>
    <t>56 to 58</t>
  </si>
  <si>
    <t>Days from Admission to entry to Any Stroke Unit, for patients admitted into Stroke Unit &gt;1 days after admission</t>
  </si>
  <si>
    <t>Mean</t>
  </si>
  <si>
    <t>Minimum</t>
  </si>
  <si>
    <t>Maximum</t>
  </si>
  <si>
    <t>Denominator (excluding missing)</t>
  </si>
  <si>
    <t>Swallow screen during admission - including missing</t>
  </si>
  <si>
    <t>60 to 62</t>
  </si>
  <si>
    <t>63 to 65</t>
  </si>
  <si>
    <t>Swallow screen on day of admission – NHS QIS Standard</t>
  </si>
  <si>
    <t>41 to 43</t>
  </si>
  <si>
    <t>45 to 47</t>
  </si>
  <si>
    <t>Swallow screen within 1 day of admission, including missing</t>
  </si>
  <si>
    <t>53 to 55</t>
  </si>
  <si>
    <t>57 to 59</t>
  </si>
  <si>
    <t>97 to 98</t>
  </si>
  <si>
    <t>98 to 99</t>
  </si>
  <si>
    <t>Scan on day of admission – including missing</t>
  </si>
  <si>
    <t>46 to 47</t>
  </si>
  <si>
    <t>40 to 42</t>
  </si>
  <si>
    <t>Scanned within 1 day of admission - including missing</t>
  </si>
  <si>
    <t>71 to 73</t>
  </si>
  <si>
    <t>78 to 80</t>
  </si>
  <si>
    <t>Scanned within 2 days admission – NHS QIS Standard</t>
  </si>
  <si>
    <t>86 to 87</t>
  </si>
  <si>
    <t>88 to 89</t>
  </si>
  <si>
    <t>No. Patients with Definite Ischaemic event</t>
  </si>
  <si>
    <t>Received Aspirin in hospital - including missing</t>
  </si>
  <si>
    <t>83 to 84</t>
  </si>
  <si>
    <t>85 to 87</t>
  </si>
  <si>
    <t>Started Aspirin on day of admission – including missing</t>
  </si>
  <si>
    <t>23 to 25</t>
  </si>
  <si>
    <t>26 to 28</t>
  </si>
  <si>
    <t>Started Aspirin within 1 day of admission - including missing</t>
  </si>
  <si>
    <t>62 to 64</t>
  </si>
  <si>
    <t>Started Aspirin within 2 days of admission – NHS QIS Standard</t>
  </si>
  <si>
    <t>68 to 70</t>
  </si>
  <si>
    <t>75 to 77</t>
  </si>
  <si>
    <t>3.3.2 Discharge</t>
  </si>
  <si>
    <t>No. of Stroke patients discharged/ died in hospital</t>
  </si>
  <si>
    <t>Length of Stay in Hospital</t>
  </si>
  <si>
    <t>Length of Stay in any Stroke Unit, for those with complete SU management information (includes Never in SU) - days</t>
  </si>
  <si>
    <t>Percentage of Stay spent in Stroke Unit for patients recorded discharged (includes never in SU)</t>
  </si>
  <si>
    <t>No. Patients with Definite Ischaemic event - Alive at Discharge</t>
  </si>
  <si>
    <t>Discharged on Antiplatelet, Warfarin or a Trial - including missing</t>
  </si>
  <si>
    <t>93 to 94</t>
  </si>
  <si>
    <t>95 to 96</t>
  </si>
  <si>
    <t>Discharged on a Statin or a Trial - including missing</t>
  </si>
  <si>
    <t>81 to 83</t>
  </si>
  <si>
    <t>83 to 85</t>
  </si>
  <si>
    <t>No. Patients with Definite ischaemic event in AF - Alive at Discharge</t>
  </si>
  <si>
    <t>Discharged on Warfarin or a Trial - including missing</t>
  </si>
  <si>
    <t>48 to 54</t>
  </si>
  <si>
    <t>35 to 41</t>
  </si>
  <si>
    <t>94 to 97</t>
  </si>
  <si>
    <t>85 to 89</t>
  </si>
  <si>
    <t>SCOTLAND (Inpatients)</t>
  </si>
  <si>
    <t>Ayrshire &amp; Arran (Inpatients)</t>
  </si>
  <si>
    <t>Ayrshire &amp; Arran</t>
  </si>
  <si>
    <t>Ayr Hospital</t>
  </si>
  <si>
    <t>Crosshouse Hospital</t>
  </si>
  <si>
    <t>Scottish Stroke Care Audit</t>
  </si>
  <si>
    <t>Borders (Inpatients)</t>
  </si>
  <si>
    <t>Borders General Hospital</t>
  </si>
  <si>
    <t>Dumfries &amp; Galloway (Inpatients)</t>
  </si>
  <si>
    <t>Dumfries &amp; Galloway</t>
  </si>
  <si>
    <t>Stranraer</t>
  </si>
  <si>
    <t>Dumfries &amp; Galloway Royal Infirmary</t>
  </si>
  <si>
    <t>Fife (Inpatients)</t>
  </si>
  <si>
    <t>Fife</t>
  </si>
  <si>
    <t>Queen Margaret Hospital</t>
  </si>
  <si>
    <t>Victoria Hospital Kirkcaldy</t>
  </si>
  <si>
    <t>Forth Valley (Inpatients)</t>
  </si>
  <si>
    <t>Forth Valley</t>
  </si>
  <si>
    <t>Grampian (Inpatients)</t>
  </si>
  <si>
    <t>Grampian</t>
  </si>
  <si>
    <t>Aberdeen Royal Infirmary</t>
  </si>
  <si>
    <t>Dr Gray's</t>
  </si>
  <si>
    <t>Greater Glasgow &amp; Clyde (Inpatients)</t>
  </si>
  <si>
    <t>Greater Glasgow &amp; Clyde</t>
  </si>
  <si>
    <t>Glasgow Royal Infirmary</t>
  </si>
  <si>
    <t>Inverclyde Royal Hospital</t>
  </si>
  <si>
    <t>Royal Alexandra Hospital</t>
  </si>
  <si>
    <t>Southern General Hospital</t>
  </si>
  <si>
    <t>Stobhill Hospital</t>
  </si>
  <si>
    <t>Vale of Leven Hospital</t>
  </si>
  <si>
    <t>Scotland</t>
  </si>
  <si>
    <t>Highland (Inpatients)</t>
  </si>
  <si>
    <t>Highland</t>
  </si>
  <si>
    <t>Belford Hospital</t>
  </si>
  <si>
    <t>Caithness General Hospital</t>
  </si>
  <si>
    <t>Lorn &amp; Islands Hospital</t>
  </si>
  <si>
    <t>Raigmore Hospital</t>
  </si>
  <si>
    <t>Lanarkshire (Inpatients)</t>
  </si>
  <si>
    <t>Lanarkshire</t>
  </si>
  <si>
    <t>Hairmyres Hospital</t>
  </si>
  <si>
    <t>Monklands Hospital</t>
  </si>
  <si>
    <t>Wishaw General Hospital</t>
  </si>
  <si>
    <t>Lothian (Inpatients)</t>
  </si>
  <si>
    <t>Lothian</t>
  </si>
  <si>
    <t>Royal Infirmary of Edinburgh</t>
  </si>
  <si>
    <t>St John's Hospital</t>
  </si>
  <si>
    <t>Western General Hospital</t>
  </si>
  <si>
    <t>Orkney (Inpatients)</t>
  </si>
  <si>
    <t>Orkney</t>
  </si>
  <si>
    <t>Shetland (Inpatients)</t>
  </si>
  <si>
    <t>Shetland</t>
  </si>
  <si>
    <t>Tayside (Inpatients)</t>
  </si>
  <si>
    <t>Tayside</t>
  </si>
  <si>
    <t>Ninewells Hospital</t>
  </si>
  <si>
    <t>Perth Royal Infirmary</t>
  </si>
  <si>
    <t>Western Isles (Inpatients)</t>
  </si>
  <si>
    <t>Western Isles</t>
  </si>
  <si>
    <t>scroll down for Discharge information</t>
  </si>
  <si>
    <t>Borders</t>
  </si>
  <si>
    <t>Western Infirmary</t>
  </si>
  <si>
    <t>86 to 91</t>
  </si>
  <si>
    <t>45 to 52</t>
  </si>
  <si>
    <t>64 to 71</t>
  </si>
  <si>
    <t>88 to 93</t>
  </si>
  <si>
    <t>83 to 88</t>
  </si>
  <si>
    <t>96 to 99</t>
  </si>
  <si>
    <t>16 to 22</t>
  </si>
  <si>
    <t>58 to 65</t>
  </si>
  <si>
    <t>82 to 87</t>
  </si>
  <si>
    <t>84 to 89</t>
  </si>
  <si>
    <t>42 to 50</t>
  </si>
  <si>
    <t>61 to 68</t>
  </si>
  <si>
    <t>81 to 87</t>
  </si>
  <si>
    <t>97 to 99</t>
  </si>
  <si>
    <t>17 to 23</t>
  </si>
  <si>
    <t>57 to 65</t>
  </si>
  <si>
    <t>82 to 88</t>
  </si>
  <si>
    <t>8 to 12</t>
  </si>
  <si>
    <t>37 to 44</t>
  </si>
  <si>
    <t>59 to 67</t>
  </si>
  <si>
    <t>7 to 12</t>
  </si>
  <si>
    <t>36 to 43</t>
  </si>
  <si>
    <t>62 to 69</t>
  </si>
  <si>
    <t>75 to 81</t>
  </si>
  <si>
    <t>30 to 48</t>
  </si>
  <si>
    <t>88 to 98</t>
  </si>
  <si>
    <t>25 to 43</t>
  </si>
  <si>
    <t>91 to 99</t>
  </si>
  <si>
    <t>62 to 71</t>
  </si>
  <si>
    <t>16 to 23</t>
  </si>
  <si>
    <t>37 to 46</t>
  </si>
  <si>
    <t>43 to 52</t>
  </si>
  <si>
    <t>23 to 31</t>
  </si>
  <si>
    <t>38 to 46</t>
  </si>
  <si>
    <t>32 to 41</t>
  </si>
  <si>
    <t>68 to 76</t>
  </si>
  <si>
    <t>80 to 87</t>
  </si>
  <si>
    <t>93 to 97</t>
  </si>
  <si>
    <t>66 to 75</t>
  </si>
  <si>
    <t>14 to 20</t>
  </si>
  <si>
    <t>38 to 47</t>
  </si>
  <si>
    <t>48 to 57</t>
  </si>
  <si>
    <t>94 to 98</t>
  </si>
  <si>
    <t>79 to 87</t>
  </si>
  <si>
    <t>27 to 51</t>
  </si>
  <si>
    <t>84 to 98</t>
  </si>
  <si>
    <t>76 to 83</t>
  </si>
  <si>
    <t>62 to 70</t>
  </si>
  <si>
    <t>67 to 75</t>
  </si>
  <si>
    <t>65 to 73</t>
  </si>
  <si>
    <t>49 to 57</t>
  </si>
  <si>
    <t>56 to 65</t>
  </si>
  <si>
    <t>29 to 37</t>
  </si>
  <si>
    <t>77 to 84</t>
  </si>
  <si>
    <t>69 to 76</t>
  </si>
  <si>
    <t>50 to 58</t>
  </si>
  <si>
    <t>58 to 66</t>
  </si>
  <si>
    <t>67 to 74</t>
  </si>
  <si>
    <t>47 to 55</t>
  </si>
  <si>
    <t>55 to 63</t>
  </si>
  <si>
    <t>27 to 35</t>
  </si>
  <si>
    <t>79 to 85</t>
  </si>
  <si>
    <t>41 to 50</t>
  </si>
  <si>
    <t>80 to 86</t>
  </si>
  <si>
    <t>64 to 72</t>
  </si>
  <si>
    <t>71 to 78</t>
  </si>
  <si>
    <t>78 to 85</t>
  </si>
  <si>
    <t>81 to 88</t>
  </si>
  <si>
    <t>29 to 52</t>
  </si>
  <si>
    <t>84 to 97</t>
  </si>
  <si>
    <t>32 to 55</t>
  </si>
  <si>
    <t>80 to 95</t>
  </si>
  <si>
    <t>81 to 84</t>
  </si>
  <si>
    <t>43 to 47</t>
  </si>
  <si>
    <t>60 to 64</t>
  </si>
  <si>
    <t>24 to 28</t>
  </si>
  <si>
    <t>19 to 22</t>
  </si>
  <si>
    <t>22 to 25</t>
  </si>
  <si>
    <t>47 to 51</t>
  </si>
  <si>
    <t>92 to 94</t>
  </si>
  <si>
    <t>99 to 99</t>
  </si>
  <si>
    <t>99 to 100</t>
  </si>
  <si>
    <t>39 to 43</t>
  </si>
  <si>
    <t>59 to 63</t>
  </si>
  <si>
    <t>27 to 30</t>
  </si>
  <si>
    <t>23 to 26</t>
  </si>
  <si>
    <t>44 to 48</t>
  </si>
  <si>
    <t>83 to 86</t>
  </si>
  <si>
    <t>92 to 96</t>
  </si>
  <si>
    <t>91 to 93</t>
  </si>
  <si>
    <t>25 to 28</t>
  </si>
  <si>
    <t>65 to 69</t>
  </si>
  <si>
    <t>79 to 82</t>
  </si>
  <si>
    <t>90 to 92</t>
  </si>
  <si>
    <t>67 to 71</t>
  </si>
  <si>
    <t>96 to 97</t>
  </si>
  <si>
    <t>46 to 60</t>
  </si>
  <si>
    <t>93 to 98</t>
  </si>
  <si>
    <t>96 to 98</t>
  </si>
  <si>
    <t>86 to 89</t>
  </si>
  <si>
    <t>32 to 42</t>
  </si>
  <si>
    <t>92 to 97</t>
  </si>
  <si>
    <t>48 to 58</t>
  </si>
  <si>
    <t>13 to 31</t>
  </si>
  <si>
    <t>30 to 39</t>
  </si>
  <si>
    <t>38 to 48</t>
  </si>
  <si>
    <t>50 to 60</t>
  </si>
  <si>
    <t>37 to 47</t>
  </si>
  <si>
    <t>61 to 71</t>
  </si>
  <si>
    <t>71 to 79</t>
  </si>
  <si>
    <t>31 to 41</t>
  </si>
  <si>
    <t>49 to 58</t>
  </si>
  <si>
    <t>61 to 70</t>
  </si>
  <si>
    <t>34 to 42</t>
  </si>
  <si>
    <t>75 to 82</t>
  </si>
  <si>
    <t>68 to 77</t>
  </si>
  <si>
    <t>19 to 27</t>
  </si>
  <si>
    <t>39 to 49</t>
  </si>
  <si>
    <t>73 to 80</t>
  </si>
  <si>
    <t>21 to 29</t>
  </si>
  <si>
    <t>50 to 59</t>
  </si>
  <si>
    <t>86 to 93</t>
  </si>
  <si>
    <t>77 to 85</t>
  </si>
  <si>
    <t>29 to 53</t>
  </si>
  <si>
    <t>87 to 99</t>
  </si>
  <si>
    <t>34 to 57</t>
  </si>
  <si>
    <t>91 to 100</t>
  </si>
  <si>
    <t>N/A</t>
  </si>
  <si>
    <t>26 to 32</t>
  </si>
  <si>
    <t>57 to 64</t>
  </si>
  <si>
    <t>84 to 88</t>
  </si>
  <si>
    <t>38 to 45</t>
  </si>
  <si>
    <t>69 to 75</t>
  </si>
  <si>
    <t>72 to 78</t>
  </si>
  <si>
    <t>30 to 36</t>
  </si>
  <si>
    <t>79 to 84</t>
  </si>
  <si>
    <t>88 to 92</t>
  </si>
  <si>
    <t>33 to 40</t>
  </si>
  <si>
    <t>66 to 73</t>
  </si>
  <si>
    <t>81 to 86</t>
  </si>
  <si>
    <t>52 to 58</t>
  </si>
  <si>
    <t>73 to 79</t>
  </si>
  <si>
    <t>32 to 39</t>
  </si>
  <si>
    <t>77 to 82</t>
  </si>
  <si>
    <t>14 to 19</t>
  </si>
  <si>
    <t>51 to 58</t>
  </si>
  <si>
    <t>67 to 73</t>
  </si>
  <si>
    <t>89 to 93</t>
  </si>
  <si>
    <t>23 to 29</t>
  </si>
  <si>
    <t>63 to 70</t>
  </si>
  <si>
    <t>78 to 84</t>
  </si>
  <si>
    <t>84 to 90</t>
  </si>
  <si>
    <t>21 to 39</t>
  </si>
  <si>
    <t>4 to 18</t>
  </si>
  <si>
    <t>25 to 31</t>
  </si>
  <si>
    <t>49 to 55</t>
  </si>
  <si>
    <t>73 to 78</t>
  </si>
  <si>
    <t>50 to 57</t>
  </si>
  <si>
    <t>66 to 72</t>
  </si>
  <si>
    <t>49 to 56</t>
  </si>
  <si>
    <t>76 to 81</t>
  </si>
  <si>
    <t>27 to 33</t>
  </si>
  <si>
    <t>50 to 56</t>
  </si>
  <si>
    <t>55 to 61</t>
  </si>
  <si>
    <t>97 to 91</t>
  </si>
  <si>
    <t>91 to 95</t>
  </si>
  <si>
    <t>21 to 27</t>
  </si>
  <si>
    <t>83 to 87</t>
  </si>
  <si>
    <t>64 to 70</t>
  </si>
  <si>
    <t>74 to 80</t>
  </si>
  <si>
    <t>91 to 94</t>
  </si>
  <si>
    <t>80 to 84</t>
  </si>
  <si>
    <t>28 to 42</t>
  </si>
  <si>
    <t>88 to 86</t>
  </si>
  <si>
    <t>29 to 43</t>
  </si>
  <si>
    <t>86 to 95</t>
  </si>
  <si>
    <t>53 to 61</t>
  </si>
  <si>
    <t>13 to 19</t>
  </si>
  <si>
    <t>36 to 44</t>
  </si>
  <si>
    <t>68 to 75</t>
  </si>
  <si>
    <t>40 to 48</t>
  </si>
  <si>
    <t>56 to 63</t>
  </si>
  <si>
    <t>93 to 96</t>
  </si>
  <si>
    <t>12 to 17</t>
  </si>
  <si>
    <t>65 to 72</t>
  </si>
  <si>
    <t>27 to 34</t>
  </si>
  <si>
    <t>74 to 81</t>
  </si>
  <si>
    <t>25 to 32</t>
  </si>
  <si>
    <t>46 to 53</t>
  </si>
  <si>
    <t>51 to 59</t>
  </si>
  <si>
    <t>28 to 35</t>
  </si>
  <si>
    <t>55 to 62</t>
  </si>
  <si>
    <t>65 to 71</t>
  </si>
  <si>
    <t>87 to 92</t>
  </si>
  <si>
    <t>80 to 85</t>
  </si>
  <si>
    <t>44 to 63</t>
  </si>
  <si>
    <t>86 to 96</t>
  </si>
  <si>
    <t>42 to 60</t>
  </si>
  <si>
    <t>85 to 95</t>
  </si>
  <si>
    <t>Scanned during admission - excluding missing</t>
  </si>
  <si>
    <t>(due to staffing issues, data for 2008 are not complete and are omitted from the report)</t>
  </si>
  <si>
    <t>(due to staffing issues, data for Dr Gray's for 2007 are not complete and are omitted from the report; the Grampian total for 2007 is for Aberdeen Royal Infirmary only)</t>
  </si>
  <si>
    <t>Glasgow Royal Infirmary*</t>
  </si>
  <si>
    <t>Stobhill Hospital*</t>
  </si>
  <si>
    <t>Western Infirmary*</t>
  </si>
  <si>
    <t>Royal Alexandra Hospital*</t>
  </si>
  <si>
    <t>Vale of Leven Hospital*</t>
  </si>
  <si>
    <t>* These Greater Glasgow &amp; Clyde hospitals do not collect information on swallow screening and the GG&amp;C total is only for hospitals collecting this information.</t>
  </si>
  <si>
    <t>58 to 68</t>
  </si>
  <si>
    <t>Scottish Stroke Care Audit 2009 National Report: Stroke Services in Scottish Hospitals, Data Relating to 2007-2008</t>
  </si>
  <si>
    <t>click here to view a PDF copy of the National Report, including commentary and definitions.</t>
  </si>
  <si>
    <t>NHS Board and Hospital  Inpatient Tables</t>
  </si>
  <si>
    <t>return to Contents List</t>
  </si>
  <si>
    <t>80 to 89</t>
  </si>
  <si>
    <t>84 to 91</t>
  </si>
  <si>
    <t>51 to 62</t>
  </si>
  <si>
    <t>44 to 56</t>
  </si>
  <si>
    <t>69 to 79</t>
  </si>
  <si>
    <t>61 to 72</t>
  </si>
  <si>
    <t>57 to 67</t>
  </si>
  <si>
    <t>58 to 67</t>
  </si>
  <si>
    <t>88 to 95</t>
  </si>
  <si>
    <t>86 to 92</t>
  </si>
  <si>
    <t>85 to 91</t>
  </si>
  <si>
    <t>59 to 70</t>
  </si>
  <si>
    <t>58 to 69</t>
  </si>
  <si>
    <t>82 to 90</t>
  </si>
  <si>
    <t>77 to 86</t>
  </si>
  <si>
    <t>81 to 89</t>
  </si>
  <si>
    <t>97 to 100</t>
  </si>
  <si>
    <t>95 to 99</t>
  </si>
  <si>
    <t>15 to 23</t>
  </si>
  <si>
    <t>19 to 30</t>
  </si>
  <si>
    <t>13 to 21</t>
  </si>
  <si>
    <t>62 to 72</t>
  </si>
  <si>
    <t>64 to 75</t>
  </si>
  <si>
    <t>52 to 62</t>
  </si>
  <si>
    <t>85 to 93</t>
  </si>
  <si>
    <t>78 to 86</t>
  </si>
  <si>
    <t>76 to 85</t>
  </si>
  <si>
    <t>75 to 84</t>
  </si>
  <si>
    <t>85 to 92</t>
  </si>
  <si>
    <t>5 to 11</t>
  </si>
  <si>
    <t>6 to 13</t>
  </si>
  <si>
    <t>9 to 16</t>
  </si>
  <si>
    <t>7 to 13</t>
  </si>
  <si>
    <t>33 to 43</t>
  </si>
  <si>
    <t>35 to 46</t>
  </si>
  <si>
    <t>34 to 44</t>
  </si>
  <si>
    <t>53 to 63</t>
  </si>
  <si>
    <t>55 to 66</t>
  </si>
  <si>
    <t>63 to 72</t>
  </si>
  <si>
    <t>64 to 73</t>
  </si>
  <si>
    <t>90 to 96</t>
  </si>
  <si>
    <t>67 to 77</t>
  </si>
  <si>
    <t>75 to 85</t>
  </si>
  <si>
    <t>79 to 88</t>
  </si>
  <si>
    <t>83 to 90</t>
  </si>
  <si>
    <t>18 to 42</t>
  </si>
  <si>
    <t>11 to 34</t>
  </si>
  <si>
    <t>35 to 61</t>
  </si>
  <si>
    <t>32 to 56</t>
  </si>
  <si>
    <t>77 to 95</t>
  </si>
  <si>
    <t>85 to 99</t>
  </si>
  <si>
    <t>93 to 100</t>
  </si>
  <si>
    <t>89 to 99</t>
  </si>
  <si>
    <t>77 to 88</t>
  </si>
  <si>
    <t>72 to 83</t>
  </si>
  <si>
    <t>39 to 55</t>
  </si>
  <si>
    <t>21 to 33</t>
  </si>
  <si>
    <t>55 to 70</t>
  </si>
  <si>
    <t>46 to 59</t>
  </si>
  <si>
    <t>75 to 87</t>
  </si>
  <si>
    <t>50 to 65</t>
  </si>
  <si>
    <t>47 to 61</t>
  </si>
  <si>
    <t>66 to 80</t>
  </si>
  <si>
    <t>68 to 80</t>
  </si>
  <si>
    <t>93 to 99</t>
  </si>
  <si>
    <t>94 to 99</t>
  </si>
  <si>
    <t>34 to 49</t>
  </si>
  <si>
    <t>42 to 55</t>
  </si>
  <si>
    <t>82 to 92</t>
  </si>
  <si>
    <t>87 to 95</t>
  </si>
  <si>
    <t>91 to 97</t>
  </si>
  <si>
    <t>82 to 93</t>
  </si>
  <si>
    <t>84 to 93</t>
  </si>
  <si>
    <t>19 to 34</t>
  </si>
  <si>
    <t>26 to 40</t>
  </si>
  <si>
    <t>49 to 66</t>
  </si>
  <si>
    <t>58 to 73</t>
  </si>
  <si>
    <t>63 to 78</t>
  </si>
  <si>
    <t>71 to 84</t>
  </si>
  <si>
    <t>90 to 98</t>
  </si>
  <si>
    <t>87 to 96</t>
  </si>
  <si>
    <t>62 to 78</t>
  </si>
  <si>
    <t>63 to 79</t>
  </si>
  <si>
    <t>15 to 58</t>
  </si>
  <si>
    <t>31 to 69</t>
  </si>
  <si>
    <t>80 to 100</t>
  </si>
  <si>
    <t>72 to 97</t>
  </si>
  <si>
    <t>76 to 86</t>
  </si>
  <si>
    <t>0 to 26</t>
  </si>
  <si>
    <t>0 to 17</t>
  </si>
  <si>
    <t>n/a</t>
  </si>
  <si>
    <t>30 to 43</t>
  </si>
  <si>
    <t>28 to 39</t>
  </si>
  <si>
    <t>64 to 76</t>
  </si>
  <si>
    <t>62 to 73</t>
  </si>
  <si>
    <t>78 to 88</t>
  </si>
  <si>
    <t>35 to 85</t>
  </si>
  <si>
    <t>46 to 85</t>
  </si>
  <si>
    <t>62 to 74</t>
  </si>
  <si>
    <t>65 to 76</t>
  </si>
  <si>
    <t>21 to 72</t>
  </si>
  <si>
    <t>36 to 77</t>
  </si>
  <si>
    <t>73 to 84</t>
  </si>
  <si>
    <t>28 to 79</t>
  </si>
  <si>
    <t>92 to 98</t>
  </si>
  <si>
    <t>62 to 98</t>
  </si>
  <si>
    <t>82 to 100</t>
  </si>
  <si>
    <t>31 to 43</t>
  </si>
  <si>
    <t>31 to 42</t>
  </si>
  <si>
    <t>10 to 57</t>
  </si>
  <si>
    <t>3 to 31</t>
  </si>
  <si>
    <t>69 to 80</t>
  </si>
  <si>
    <t>78 to 87</t>
  </si>
  <si>
    <t>41 to 81</t>
  </si>
  <si>
    <t>79 to 89</t>
  </si>
  <si>
    <t>57 to 91</t>
  </si>
  <si>
    <t>77 to 87</t>
  </si>
  <si>
    <t>83 to 91</t>
  </si>
  <si>
    <t>47 to 87</t>
  </si>
  <si>
    <t>18 to 29</t>
  </si>
  <si>
    <t>21 to 32</t>
  </si>
  <si>
    <t>2 to 38</t>
  </si>
  <si>
    <t>1 to 27</t>
  </si>
  <si>
    <t>49 to 62</t>
  </si>
  <si>
    <t>22 to 64</t>
  </si>
  <si>
    <t>63 to 75</t>
  </si>
  <si>
    <t>15 to 65</t>
  </si>
  <si>
    <t>26 to 69</t>
  </si>
  <si>
    <t>85 to 94</t>
  </si>
  <si>
    <t>53 to 98</t>
  </si>
  <si>
    <t>67 to 99</t>
  </si>
  <si>
    <t>73 to 85</t>
  </si>
  <si>
    <t>22 to 78</t>
  </si>
  <si>
    <t>23 to 71</t>
  </si>
  <si>
    <t>54 to 83</t>
  </si>
  <si>
    <t>53 to 79</t>
  </si>
  <si>
    <t>21 to 94</t>
  </si>
  <si>
    <t>9 to 91</t>
  </si>
  <si>
    <t>73 to 95</t>
  </si>
  <si>
    <t>80 to 97</t>
  </si>
  <si>
    <t>44 to 100</t>
  </si>
  <si>
    <t>34 to 100</t>
  </si>
  <si>
    <t>60 to 73</t>
  </si>
  <si>
    <t>60 to 71</t>
  </si>
  <si>
    <t>19 to 31</t>
  </si>
  <si>
    <t>11 to 20</t>
  </si>
  <si>
    <t>39 to 52</t>
  </si>
  <si>
    <t>33 to 44</t>
  </si>
  <si>
    <t>41 to 55</t>
  </si>
  <si>
    <t>41 to 53</t>
  </si>
  <si>
    <t>26 to 39</t>
  </si>
  <si>
    <t>19 to 29</t>
  </si>
  <si>
    <t>36 to 50</t>
  </si>
  <si>
    <t>36 to 47</t>
  </si>
  <si>
    <t>24 to 37</t>
  </si>
  <si>
    <t>35 to 47</t>
  </si>
  <si>
    <t>56 to 70</t>
  </si>
  <si>
    <t>73 to 83</t>
  </si>
  <si>
    <t>74 to 85</t>
  </si>
  <si>
    <t>64 to 77</t>
  </si>
  <si>
    <t>13 to 23</t>
  </si>
  <si>
    <t>12 to 21</t>
  </si>
  <si>
    <t>37 to 51</t>
  </si>
  <si>
    <t>48 to 62</t>
  </si>
  <si>
    <t>45 to 57</t>
  </si>
  <si>
    <t>91 to 98</t>
  </si>
  <si>
    <t>77 to 89</t>
  </si>
  <si>
    <t>19 to 52</t>
  </si>
  <si>
    <t>27 to 59</t>
  </si>
  <si>
    <t>72 to 96</t>
  </si>
  <si>
    <t>70 to 78</t>
  </si>
  <si>
    <t>69 to 77</t>
  </si>
  <si>
    <t>20 to 27</t>
  </si>
  <si>
    <t>22 to 30</t>
  </si>
  <si>
    <t>63 to 71</t>
  </si>
  <si>
    <t>76 to 82</t>
  </si>
  <si>
    <t>76 to 84</t>
  </si>
  <si>
    <t>79 to 86</t>
  </si>
  <si>
    <t>22 to 31</t>
  </si>
  <si>
    <t>21 to 28</t>
  </si>
  <si>
    <t>52 to 61</t>
  </si>
  <si>
    <t>75 to 83</t>
  </si>
  <si>
    <t>15 to 35</t>
  </si>
  <si>
    <t>10 to 25</t>
  </si>
  <si>
    <t>87 to 98</t>
  </si>
  <si>
    <t>84 to 96</t>
  </si>
  <si>
    <t>20 to 46</t>
  </si>
  <si>
    <t>6 to 26</t>
  </si>
  <si>
    <t>9 to 31</t>
  </si>
  <si>
    <t>88 to 100</t>
  </si>
  <si>
    <t>25 to 33</t>
  </si>
  <si>
    <t>41 to 69</t>
  </si>
  <si>
    <t>60 to 68</t>
  </si>
  <si>
    <t>74 to 94</t>
  </si>
  <si>
    <t>82 to 98</t>
  </si>
  <si>
    <t>65 to 88</t>
  </si>
  <si>
    <t>44 to 53</t>
  </si>
  <si>
    <t>61 to 84</t>
  </si>
  <si>
    <t>63 to 86</t>
  </si>
  <si>
    <t>90 to 95</t>
  </si>
  <si>
    <t>81 to 95</t>
  </si>
  <si>
    <t>83 to 92</t>
  </si>
  <si>
    <t>50 to 62</t>
  </si>
  <si>
    <t>43 to 64</t>
  </si>
  <si>
    <t>47 to 68</t>
  </si>
  <si>
    <t>14 to 21</t>
  </si>
  <si>
    <t>19 to 26</t>
  </si>
  <si>
    <t>16 to 27</t>
  </si>
  <si>
    <t>14 to 25</t>
  </si>
  <si>
    <t>23 to 33</t>
  </si>
  <si>
    <t>70 to 77</t>
  </si>
  <si>
    <t>3 to 9</t>
  </si>
  <si>
    <t>15 to 24</t>
  </si>
  <si>
    <t>11 to 27</t>
  </si>
  <si>
    <t>19 to 38</t>
  </si>
  <si>
    <t>56 to 64</t>
  </si>
  <si>
    <t>31 to 45</t>
  </si>
  <si>
    <t>42 to 56</t>
  </si>
  <si>
    <t>21 to 31</t>
  </si>
  <si>
    <t>50 to 61</t>
  </si>
  <si>
    <t>21 to 40</t>
  </si>
  <si>
    <t>21 to 41</t>
  </si>
  <si>
    <t>data n/a</t>
  </si>
  <si>
    <t>not collected</t>
  </si>
  <si>
    <t>89 to 96</t>
  </si>
  <si>
    <t>75 to 86</t>
  </si>
  <si>
    <t>52 to 66</t>
  </si>
  <si>
    <t>68 to 81</t>
  </si>
  <si>
    <t>32 to 45</t>
  </si>
  <si>
    <t>98 to 100</t>
  </si>
  <si>
    <t>96 to 100</t>
  </si>
  <si>
    <t>95 to 100</t>
  </si>
  <si>
    <t>34 to 43</t>
  </si>
  <si>
    <t>31 to 39</t>
  </si>
  <si>
    <t>26 to 38</t>
  </si>
  <si>
    <t>24 to 35</t>
  </si>
  <si>
    <t>24 to 36</t>
  </si>
  <si>
    <t>24 to 34</t>
  </si>
  <si>
    <t>25 to 35</t>
  </si>
  <si>
    <t>36 to 57</t>
  </si>
  <si>
    <t>30 to 51</t>
  </si>
  <si>
    <t>69 to 82</t>
  </si>
  <si>
    <t>54 to 67</t>
  </si>
  <si>
    <t>89 to 94</t>
  </si>
  <si>
    <t>65 to 83</t>
  </si>
  <si>
    <t>90 to 94</t>
  </si>
  <si>
    <t>70 to 81</t>
  </si>
  <si>
    <t>78 to 93</t>
  </si>
  <si>
    <t>80 to 94</t>
  </si>
  <si>
    <t>95 to 98</t>
  </si>
  <si>
    <t>81 to 91</t>
  </si>
  <si>
    <t>82 to 91</t>
  </si>
  <si>
    <t>81 to 90</t>
  </si>
  <si>
    <t>74 to 91</t>
  </si>
  <si>
    <t>82 to 96</t>
  </si>
  <si>
    <t>10 to 16</t>
  </si>
  <si>
    <t>13 to 24</t>
  </si>
  <si>
    <t>9 to 18</t>
  </si>
  <si>
    <t>11 to 21</t>
  </si>
  <si>
    <t>30 to 38</t>
  </si>
  <si>
    <t>10 to 18</t>
  </si>
  <si>
    <t>17 to 36</t>
  </si>
  <si>
    <t>22 to 42</t>
  </si>
  <si>
    <t>30 to 37</t>
  </si>
  <si>
    <t>43 to 57</t>
  </si>
  <si>
    <t>45 to 59</t>
  </si>
  <si>
    <t>35 to 48</t>
  </si>
  <si>
    <t>72 to 82</t>
  </si>
  <si>
    <t>74 to 83</t>
  </si>
  <si>
    <t>46 to 68</t>
  </si>
  <si>
    <t>43 to 65</t>
  </si>
  <si>
    <t>83 to 89</t>
  </si>
  <si>
    <t>61 to 75</t>
  </si>
  <si>
    <t>65 to 78</t>
  </si>
  <si>
    <t>47 to 59</t>
  </si>
  <si>
    <t>56 to 69</t>
  </si>
  <si>
    <t>87 to 93</t>
  </si>
  <si>
    <t>55 to 76</t>
  </si>
  <si>
    <t>58 to 78</t>
  </si>
  <si>
    <t>90 to 97</t>
  </si>
  <si>
    <t>85 to 98</t>
  </si>
  <si>
    <t>92 to 100</t>
  </si>
  <si>
    <t>82 to 89</t>
  </si>
  <si>
    <t>80 to 91</t>
  </si>
  <si>
    <t>67 to 80</t>
  </si>
  <si>
    <t>63 to 84</t>
  </si>
  <si>
    <t>63 to 83</t>
  </si>
  <si>
    <t>46 to 73</t>
  </si>
  <si>
    <t>52 to 79</t>
  </si>
  <si>
    <t>16 to 53</t>
  </si>
  <si>
    <t>22 to 49</t>
  </si>
  <si>
    <t>20 to 57</t>
  </si>
  <si>
    <t>8 to 31</t>
  </si>
  <si>
    <t>29 to 50</t>
  </si>
  <si>
    <t>16 to 33</t>
  </si>
  <si>
    <t>63 to 89</t>
  </si>
  <si>
    <t>49 to 81</t>
  </si>
  <si>
    <t>10 to 70</t>
  </si>
  <si>
    <t>6 to 38</t>
  </si>
  <si>
    <t>29 to 49</t>
  </si>
  <si>
    <t>67 to 95</t>
  </si>
  <si>
    <t>72 to 93</t>
  </si>
  <si>
    <t>86 to 100</t>
  </si>
  <si>
    <t>86 to 97</t>
  </si>
  <si>
    <t>90 to 99</t>
  </si>
  <si>
    <t>89 to 100</t>
  </si>
  <si>
    <t>61 to 100</t>
  </si>
  <si>
    <t>75 to 99</t>
  </si>
  <si>
    <t>66 to 92</t>
  </si>
  <si>
    <t>79 to 96</t>
  </si>
  <si>
    <t>56 to 67</t>
  </si>
  <si>
    <t>37 to 69</t>
  </si>
  <si>
    <t>53 to 80</t>
  </si>
  <si>
    <t>51 to 81</t>
  </si>
  <si>
    <t>63 to 87</t>
  </si>
  <si>
    <t>38 to 49</t>
  </si>
  <si>
    <t>82 to 99</t>
  </si>
  <si>
    <t>76 to 96</t>
  </si>
  <si>
    <t>50 to 79</t>
  </si>
  <si>
    <t>73 to 90</t>
  </si>
  <si>
    <t>45 to 76</t>
  </si>
  <si>
    <t>76 to 95</t>
  </si>
  <si>
    <t>54 to 66</t>
  </si>
  <si>
    <t>69 to 94</t>
  </si>
  <si>
    <t>56 to 83</t>
  </si>
  <si>
    <t>35 to 65</t>
  </si>
  <si>
    <t>64 to 83</t>
  </si>
  <si>
    <t>34 to 66</t>
  </si>
  <si>
    <t>56 to 82</t>
  </si>
  <si>
    <t>77 to 98</t>
  </si>
  <si>
    <t>64 to 89</t>
  </si>
  <si>
    <t>47 to 77</t>
  </si>
  <si>
    <t>70 to 87</t>
  </si>
  <si>
    <t>73 to 94</t>
  </si>
  <si>
    <t>43 to 55</t>
  </si>
  <si>
    <t>52 to 63</t>
  </si>
  <si>
    <t>66 to 91</t>
  </si>
  <si>
    <t>24 to 58</t>
  </si>
  <si>
    <t>39 to 68</t>
  </si>
  <si>
    <t>1 to 17</t>
  </si>
  <si>
    <t>2 to 13</t>
  </si>
  <si>
    <t>10 to 37</t>
  </si>
  <si>
    <t>16 to 42</t>
  </si>
  <si>
    <t>40 to 51</t>
  </si>
  <si>
    <t>42 to 76</t>
  </si>
  <si>
    <t>6 to 27</t>
  </si>
  <si>
    <t>13 to 30</t>
  </si>
  <si>
    <t>39 to 71</t>
  </si>
  <si>
    <t>47 to 74</t>
  </si>
  <si>
    <t>70 to 80</t>
  </si>
  <si>
    <t>60 to 90</t>
  </si>
  <si>
    <t>24 to 45</t>
  </si>
  <si>
    <t>60 to 88</t>
  </si>
  <si>
    <t>68 to 90</t>
  </si>
  <si>
    <t>35 to 72</t>
  </si>
  <si>
    <t>41 to 72</t>
  </si>
  <si>
    <t>71 to 88</t>
  </si>
  <si>
    <t>77 to 96</t>
  </si>
  <si>
    <t>71 to 80</t>
  </si>
  <si>
    <t>18 to 53</t>
  </si>
  <si>
    <t>14 to 42</t>
  </si>
  <si>
    <t>26 to 58</t>
  </si>
  <si>
    <t>19 to 43</t>
  </si>
  <si>
    <t>16 to 25</t>
  </si>
  <si>
    <t>36 to 67</t>
  </si>
  <si>
    <t>56 to 76</t>
  </si>
  <si>
    <t>30 to 59</t>
  </si>
  <si>
    <t>47 to 73</t>
  </si>
  <si>
    <t>37 to 48</t>
  </si>
  <si>
    <t>44 to 55</t>
  </si>
  <si>
    <t>38 to 70</t>
  </si>
  <si>
    <t>59 to 79</t>
  </si>
  <si>
    <t>51 to 78</t>
  </si>
  <si>
    <t>48 to 59</t>
  </si>
  <si>
    <t>54 to 65</t>
  </si>
  <si>
    <t>55 to 89</t>
  </si>
  <si>
    <t>75 to 97</t>
  </si>
  <si>
    <t>72 to 95</t>
  </si>
  <si>
    <t>85 to 97</t>
  </si>
  <si>
    <t>87 to 100</t>
  </si>
  <si>
    <t>50 to 81</t>
  </si>
  <si>
    <t>65 to 91</t>
  </si>
  <si>
    <t>66 to 85</t>
  </si>
  <si>
    <t>74 to 95</t>
  </si>
  <si>
    <t>58 to 84</t>
  </si>
  <si>
    <t>51 to 100</t>
  </si>
  <si>
    <t>3 to 56</t>
  </si>
  <si>
    <t>23 to 88</t>
  </si>
  <si>
    <t>12 to 55</t>
  </si>
  <si>
    <t>21 to 46</t>
  </si>
  <si>
    <t>41 to 70</t>
  </si>
  <si>
    <t>38 to 96</t>
  </si>
  <si>
    <t>69 to 99</t>
  </si>
  <si>
    <t>57 to 100</t>
  </si>
  <si>
    <t>91 to 96</t>
  </si>
  <si>
    <t>70 to 79</t>
  </si>
  <si>
    <t>34 to 46</t>
  </si>
  <si>
    <t>30 to 40</t>
  </si>
  <si>
    <t>14 to 24</t>
  </si>
  <si>
    <t>53 to  64</t>
  </si>
  <si>
    <t>68  to  78</t>
  </si>
  <si>
    <t>44  to  55</t>
  </si>
  <si>
    <t>64 to 74</t>
  </si>
  <si>
    <t>67 to 78</t>
  </si>
  <si>
    <t>72 to 81</t>
  </si>
  <si>
    <t>40  to  52</t>
  </si>
  <si>
    <t>26  to  36</t>
  </si>
  <si>
    <t>40 to 52</t>
  </si>
  <si>
    <t>43  to  54</t>
  </si>
  <si>
    <t>65  to  76</t>
  </si>
  <si>
    <t>58  to  69</t>
  </si>
  <si>
    <t>76  to  85</t>
  </si>
  <si>
    <t>36 to 48</t>
  </si>
  <si>
    <t>79  to  87</t>
  </si>
  <si>
    <t>84  to  92</t>
  </si>
  <si>
    <t>87 to 94</t>
  </si>
  <si>
    <t>18 to 30</t>
  </si>
  <si>
    <t>10 to 17</t>
  </si>
  <si>
    <t>20 to 30</t>
  </si>
  <si>
    <t>9 to 17</t>
  </si>
  <si>
    <t>45 to 48</t>
  </si>
  <si>
    <t>56 to 68</t>
  </si>
  <si>
    <t>61 to 73</t>
  </si>
  <si>
    <t>57 to 69</t>
  </si>
  <si>
    <t>59 to 71</t>
  </si>
  <si>
    <t>73 to 82</t>
  </si>
  <si>
    <t>78 to 89</t>
  </si>
  <si>
    <t>84 to 92</t>
  </si>
  <si>
    <t>0 to 6</t>
  </si>
  <si>
    <t>14 to 46</t>
  </si>
  <si>
    <t>1 to 15</t>
  </si>
  <si>
    <t>12 to 43</t>
  </si>
  <si>
    <t>11 to 22</t>
  </si>
  <si>
    <t>21 to 49</t>
  </si>
  <si>
    <t>12 to 77</t>
  </si>
  <si>
    <t>0.7 to 19</t>
  </si>
  <si>
    <t>12 to 44</t>
  </si>
  <si>
    <t>4 to 30</t>
  </si>
  <si>
    <t>7 to 32</t>
  </si>
  <si>
    <t>4 to 24</t>
  </si>
  <si>
    <t>12 to 19</t>
  </si>
  <si>
    <t>12 to 23</t>
  </si>
  <si>
    <t>40 to 50</t>
  </si>
  <si>
    <t>36 to 46</t>
  </si>
  <si>
    <t>32 to 46</t>
  </si>
  <si>
    <t>33 to 46</t>
  </si>
  <si>
    <t>60 to 70</t>
  </si>
  <si>
    <t>69 to 78</t>
  </si>
  <si>
    <t>44 to 57</t>
  </si>
  <si>
    <t>51 to 61</t>
  </si>
  <si>
    <t>62 to 75</t>
  </si>
  <si>
    <t>46 to 57</t>
  </si>
  <si>
    <t>38 to 52</t>
  </si>
  <si>
    <t>55 to 64</t>
  </si>
  <si>
    <t>88 to 94</t>
  </si>
  <si>
    <t>70 to 82</t>
  </si>
  <si>
    <t>74 to 84</t>
  </si>
  <si>
    <t>16 to 26</t>
  </si>
  <si>
    <t>21 to 30</t>
  </si>
  <si>
    <t>25 to 34</t>
  </si>
  <si>
    <t>45 to 55</t>
  </si>
  <si>
    <t>49 to 63</t>
  </si>
  <si>
    <t>80 to 90</t>
  </si>
  <si>
    <t>14 to 34</t>
  </si>
  <si>
    <t>18 to 41</t>
  </si>
  <si>
    <t>20 to 55</t>
  </si>
  <si>
    <t>33 to 55</t>
  </si>
  <si>
    <t>71 to 90</t>
  </si>
  <si>
    <t>73 to 92</t>
  </si>
  <si>
    <t>81 to 98</t>
  </si>
  <si>
    <t>87 to 97</t>
  </si>
  <si>
    <t>52 to 84</t>
  </si>
  <si>
    <t>6 to 32</t>
  </si>
  <si>
    <t>3 to 34</t>
  </si>
  <si>
    <t>31 to 66</t>
  </si>
  <si>
    <t>10 to 47</t>
  </si>
  <si>
    <t>41 to 75</t>
  </si>
  <si>
    <t>36 to 78</t>
  </si>
  <si>
    <t>28 to 63</t>
  </si>
  <si>
    <t>37 to 72</t>
  </si>
  <si>
    <t>31 to 74</t>
  </si>
  <si>
    <t>55 to 87</t>
  </si>
  <si>
    <t>30 to 75</t>
  </si>
  <si>
    <t>2 to 23</t>
  </si>
  <si>
    <t>16 to 48</t>
  </si>
  <si>
    <t>55 to 91</t>
  </si>
  <si>
    <t>49 to 97</t>
  </si>
  <si>
    <t>44 to 84</t>
  </si>
  <si>
    <t>25 to 84</t>
  </si>
  <si>
    <t>49 to 88</t>
  </si>
  <si>
    <t>60 to 96</t>
  </si>
  <si>
    <t>70 to 100</t>
  </si>
  <si>
    <t>0 to 12</t>
  </si>
  <si>
    <t>0 to 11</t>
  </si>
  <si>
    <t>34 to 69</t>
  </si>
  <si>
    <t>52 to 83</t>
  </si>
  <si>
    <t>36 to 70</t>
  </si>
  <si>
    <t>74 to 97</t>
  </si>
  <si>
    <t>5 to 30</t>
  </si>
  <si>
    <t>17 to 48</t>
  </si>
  <si>
    <t>22 to 56</t>
  </si>
  <si>
    <t>33 to 67</t>
  </si>
  <si>
    <t>50 to 92</t>
  </si>
  <si>
    <t>8 to 50</t>
  </si>
  <si>
    <t>42 to 74</t>
  </si>
  <si>
    <t>13 to 58</t>
  </si>
  <si>
    <t>57 to 85</t>
  </si>
  <si>
    <t>77 to 97</t>
  </si>
  <si>
    <t>58 to 96</t>
  </si>
  <si>
    <t>44 to 97</t>
  </si>
  <si>
    <t>15 to 25</t>
  </si>
  <si>
    <t>16 to 24</t>
  </si>
  <si>
    <t>1 to 5</t>
  </si>
  <si>
    <t>54 to 63</t>
  </si>
  <si>
    <t>51 to 60</t>
  </si>
  <si>
    <t>72 to 80</t>
  </si>
  <si>
    <t>52 to 64</t>
  </si>
  <si>
    <t>45 to 54</t>
  </si>
  <si>
    <t>28 to 40</t>
  </si>
  <si>
    <t>52 to 65</t>
  </si>
  <si>
    <t>28 to 36</t>
  </si>
  <si>
    <t>24 to 32</t>
  </si>
  <si>
    <t>27 to 38</t>
  </si>
  <si>
    <t>31 to 44</t>
  </si>
  <si>
    <t>74 to 82</t>
  </si>
  <si>
    <t>63 to 74</t>
  </si>
  <si>
    <t>66 to 74</t>
  </si>
  <si>
    <t>31 to 40</t>
  </si>
  <si>
    <t>14 to 23</t>
  </si>
  <si>
    <t>22 to 32</t>
  </si>
  <si>
    <t>53 to 62</t>
  </si>
  <si>
    <t>67 to 79</t>
  </si>
  <si>
    <t>47 to 69</t>
  </si>
  <si>
    <t>44 to 65</t>
  </si>
  <si>
    <t>29 to 59</t>
  </si>
  <si>
    <t>76 to 97</t>
  </si>
  <si>
    <t>39 to 65</t>
  </si>
  <si>
    <t>68 to 92</t>
  </si>
  <si>
    <t>16 to 40</t>
  </si>
  <si>
    <t>42 to 73</t>
  </si>
  <si>
    <t>56 to 84</t>
  </si>
  <si>
    <t>48 to 74</t>
  </si>
  <si>
    <t>75 to 96</t>
  </si>
  <si>
    <t>33 to 60</t>
  </si>
  <si>
    <t>65 to 90</t>
  </si>
  <si>
    <t>42 to 69</t>
  </si>
  <si>
    <t>71 to 94</t>
  </si>
  <si>
    <t>70 to 91</t>
  </si>
  <si>
    <t>29 to 56</t>
  </si>
  <si>
    <t>32 to 63</t>
  </si>
  <si>
    <t>46 to 72</t>
  </si>
  <si>
    <t>62 to 88</t>
  </si>
  <si>
    <t>52 to 78</t>
  </si>
  <si>
    <t>50 to 77</t>
  </si>
  <si>
    <t>75 to 94</t>
  </si>
  <si>
    <t>23 to 50</t>
  </si>
  <si>
    <t>28 to 55</t>
  </si>
  <si>
    <t>38 to 66</t>
  </si>
  <si>
    <t>54 to 80</t>
  </si>
  <si>
    <t>67 to 90</t>
  </si>
  <si>
    <t>54 to 81</t>
  </si>
  <si>
    <t>25 to 75</t>
  </si>
  <si>
    <t>76 to 100</t>
  </si>
  <si>
    <t>28 to 41</t>
  </si>
  <si>
    <t>68 to 79</t>
  </si>
  <si>
    <t>26 to 36</t>
  </si>
  <si>
    <t>65 to 75</t>
  </si>
  <si>
    <t>29 to 40</t>
  </si>
  <si>
    <t>17 to 28</t>
  </si>
  <si>
    <t>47 to 60</t>
  </si>
  <si>
    <t>77 to 78</t>
  </si>
  <si>
    <t>9 to 24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</si>
</sst>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d/mm/yy;@"/>
    <numFmt numFmtId="166" formatCode="0.0"/>
    <numFmt numFmtId="167" formatCode="[$-809]dd\ mmmm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#,##0"/>
    <numFmt numFmtId="174" formatCode="#\ ###\ ##0"/>
    <numFmt numFmtId="175" formatCode="dd/mm/yy"/>
    <numFmt numFmtId="176" formatCode="\ \ \ \ 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9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double"/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right"/>
    </xf>
    <xf numFmtId="0" fontId="4" fillId="0" borderId="8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7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3" borderId="18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right"/>
    </xf>
    <xf numFmtId="0" fontId="4" fillId="4" borderId="4" xfId="0" applyFont="1" applyFill="1" applyBorder="1" applyAlignment="1">
      <alignment horizontal="left" wrapText="1"/>
    </xf>
    <xf numFmtId="0" fontId="2" fillId="0" borderId="19" xfId="20" applyBorder="1" applyAlignment="1">
      <alignment horizontal="left" vertical="center" indent="2"/>
    </xf>
    <xf numFmtId="0" fontId="2" fillId="0" borderId="10" xfId="20" applyBorder="1" applyAlignment="1">
      <alignment horizontal="left" vertical="center" indent="2"/>
    </xf>
    <xf numFmtId="0" fontId="2" fillId="0" borderId="20" xfId="20" applyBorder="1" applyAlignment="1">
      <alignment horizontal="left" vertical="center" indent="2"/>
    </xf>
    <xf numFmtId="0" fontId="2" fillId="0" borderId="21" xfId="20" applyBorder="1" applyAlignment="1">
      <alignment horizontal="left" vertical="center" indent="2"/>
    </xf>
    <xf numFmtId="0" fontId="2" fillId="0" borderId="19" xfId="20" applyNumberFormat="1" applyBorder="1" applyAlignment="1">
      <alignment horizontal="left" vertical="center" indent="2"/>
    </xf>
    <xf numFmtId="0" fontId="2" fillId="0" borderId="10" xfId="20" applyNumberFormat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/>
    </xf>
    <xf numFmtId="0" fontId="8" fillId="0" borderId="0" xfId="2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9" fillId="0" borderId="24" xfId="20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31" xfId="20" applyFont="1" applyBorder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28575</xdr:rowOff>
    </xdr:from>
    <xdr:to>
      <xdr:col>5</xdr:col>
      <xdr:colOff>752475</xdr:colOff>
      <xdr:row>13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39050" y="19812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4</xdr:col>
      <xdr:colOff>19050</xdr:colOff>
      <xdr:row>15</xdr:row>
      <xdr:rowOff>28575</xdr:rowOff>
    </xdr:from>
    <xdr:to>
      <xdr:col>5</xdr:col>
      <xdr:colOff>752475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39050" y="26289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4</xdr:col>
      <xdr:colOff>19050</xdr:colOff>
      <xdr:row>19</xdr:row>
      <xdr:rowOff>28575</xdr:rowOff>
    </xdr:from>
    <xdr:to>
      <xdr:col>5</xdr:col>
      <xdr:colOff>752475</xdr:colOff>
      <xdr:row>21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39050" y="32766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7</xdr:col>
      <xdr:colOff>752475</xdr:colOff>
      <xdr:row>13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01150" y="19812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6</xdr:col>
      <xdr:colOff>19050</xdr:colOff>
      <xdr:row>15</xdr:row>
      <xdr:rowOff>28575</xdr:rowOff>
    </xdr:from>
    <xdr:to>
      <xdr:col>7</xdr:col>
      <xdr:colOff>752475</xdr:colOff>
      <xdr:row>17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201150" y="26289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6</xdr:col>
      <xdr:colOff>19050</xdr:colOff>
      <xdr:row>19</xdr:row>
      <xdr:rowOff>28575</xdr:rowOff>
    </xdr:from>
    <xdr:to>
      <xdr:col>7</xdr:col>
      <xdr:colOff>752475</xdr:colOff>
      <xdr:row>21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201150" y="32766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4</xdr:col>
      <xdr:colOff>19050</xdr:colOff>
      <xdr:row>23</xdr:row>
      <xdr:rowOff>28575</xdr:rowOff>
    </xdr:from>
    <xdr:to>
      <xdr:col>5</xdr:col>
      <xdr:colOff>752475</xdr:colOff>
      <xdr:row>25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639050" y="40767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6</xdr:col>
      <xdr:colOff>19050</xdr:colOff>
      <xdr:row>23</xdr:row>
      <xdr:rowOff>28575</xdr:rowOff>
    </xdr:from>
    <xdr:to>
      <xdr:col>7</xdr:col>
      <xdr:colOff>752475</xdr:colOff>
      <xdr:row>25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201150" y="4076700"/>
          <a:ext cx="1514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4</xdr:col>
      <xdr:colOff>19050</xdr:colOff>
      <xdr:row>83</xdr:row>
      <xdr:rowOff>28575</xdr:rowOff>
    </xdr:from>
    <xdr:to>
      <xdr:col>5</xdr:col>
      <xdr:colOff>752475</xdr:colOff>
      <xdr:row>86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39050" y="14097000"/>
          <a:ext cx="1514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  <xdr:twoCellAnchor>
    <xdr:from>
      <xdr:col>4</xdr:col>
      <xdr:colOff>19050</xdr:colOff>
      <xdr:row>88</xdr:row>
      <xdr:rowOff>28575</xdr:rowOff>
    </xdr:from>
    <xdr:to>
      <xdr:col>5</xdr:col>
      <xdr:colOff>752475</xdr:colOff>
      <xdr:row>91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639050" y="15068550"/>
          <a:ext cx="1514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applicable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keaudit.scot.nhs.uk/download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35.7109375" style="0" customWidth="1"/>
  </cols>
  <sheetData>
    <row r="1" spans="2:3" ht="30" customHeight="1">
      <c r="B1" s="53" t="s">
        <v>342</v>
      </c>
      <c r="C1" s="53"/>
    </row>
    <row r="2" spans="2:3" ht="24.75" customHeight="1" thickBot="1">
      <c r="B2" s="54" t="s">
        <v>343</v>
      </c>
      <c r="C2" s="54"/>
    </row>
    <row r="3" spans="2:3" ht="24.75" customHeight="1">
      <c r="B3" s="55" t="s">
        <v>344</v>
      </c>
      <c r="C3" s="56"/>
    </row>
    <row r="4" spans="2:3" ht="19.5" customHeight="1">
      <c r="B4" s="47" t="s">
        <v>103</v>
      </c>
      <c r="C4" s="48"/>
    </row>
    <row r="5" spans="2:3" ht="19.5" customHeight="1">
      <c r="B5" s="47" t="s">
        <v>75</v>
      </c>
      <c r="C5" s="48"/>
    </row>
    <row r="6" spans="2:3" ht="19.5" customHeight="1">
      <c r="B6" s="47" t="s">
        <v>131</v>
      </c>
      <c r="C6" s="48"/>
    </row>
    <row r="7" spans="2:3" ht="19.5" customHeight="1">
      <c r="B7" s="47" t="s">
        <v>82</v>
      </c>
      <c r="C7" s="48"/>
    </row>
    <row r="8" spans="2:3" ht="19.5" customHeight="1">
      <c r="B8" s="47" t="s">
        <v>86</v>
      </c>
      <c r="C8" s="48"/>
    </row>
    <row r="9" spans="2:3" ht="19.5" customHeight="1">
      <c r="B9" s="47" t="s">
        <v>90</v>
      </c>
      <c r="C9" s="48"/>
    </row>
    <row r="10" spans="2:3" ht="19.5" customHeight="1">
      <c r="B10" s="47" t="s">
        <v>92</v>
      </c>
      <c r="C10" s="48"/>
    </row>
    <row r="11" spans="2:3" ht="19.5" customHeight="1">
      <c r="B11" s="47" t="s">
        <v>96</v>
      </c>
      <c r="C11" s="48"/>
    </row>
    <row r="12" spans="2:3" ht="19.5" customHeight="1">
      <c r="B12" s="47" t="s">
        <v>105</v>
      </c>
      <c r="C12" s="48"/>
    </row>
    <row r="13" spans="2:3" ht="19.5" customHeight="1">
      <c r="B13" s="47" t="s">
        <v>111</v>
      </c>
      <c r="C13" s="48"/>
    </row>
    <row r="14" spans="2:3" ht="19.5" customHeight="1">
      <c r="B14" s="47" t="s">
        <v>116</v>
      </c>
      <c r="C14" s="48"/>
    </row>
    <row r="15" spans="2:3" ht="19.5" customHeight="1">
      <c r="B15" s="51" t="s">
        <v>121</v>
      </c>
      <c r="C15" s="52"/>
    </row>
    <row r="16" spans="2:3" ht="19.5" customHeight="1">
      <c r="B16" s="51" t="s">
        <v>123</v>
      </c>
      <c r="C16" s="52"/>
    </row>
    <row r="17" spans="2:3" ht="19.5" customHeight="1">
      <c r="B17" s="51" t="s">
        <v>125</v>
      </c>
      <c r="C17" s="52"/>
    </row>
    <row r="18" spans="2:3" ht="19.5" customHeight="1" thickBot="1">
      <c r="B18" s="49" t="s">
        <v>129</v>
      </c>
      <c r="C18" s="50"/>
    </row>
  </sheetData>
  <mergeCells count="18">
    <mergeCell ref="B1:C1"/>
    <mergeCell ref="B2:C2"/>
    <mergeCell ref="B3:C3"/>
    <mergeCell ref="B4:C4"/>
    <mergeCell ref="B5:C5"/>
    <mergeCell ref="B6:C6"/>
    <mergeCell ref="B7:C7"/>
    <mergeCell ref="B8:C8"/>
    <mergeCell ref="B14:C14"/>
    <mergeCell ref="B18:C18"/>
    <mergeCell ref="B9:C9"/>
    <mergeCell ref="B10:C10"/>
    <mergeCell ref="B12:C12"/>
    <mergeCell ref="B13:C13"/>
    <mergeCell ref="B11:C11"/>
    <mergeCell ref="B16:C16"/>
    <mergeCell ref="B15:C15"/>
    <mergeCell ref="B17:C17"/>
  </mergeCells>
  <hyperlinks>
    <hyperlink ref="B2" r:id="rId1" display="click here to view a PDF copy of the National Report, including commentary and definitions."/>
    <hyperlink ref="B4:C4" location="SCOTLAND!A1" display="Scotland"/>
    <hyperlink ref="B5:C5" location="'Ayrshire &amp; Arran'!A1" display="Ayrshire &amp; Arran"/>
    <hyperlink ref="B6:C6" location="Borders!A1" display="Borders"/>
    <hyperlink ref="B7:C7" location="'Dumfries &amp; Galloway'!A1" display="Dumfries &amp; Galloway"/>
    <hyperlink ref="B8:C8" location="Fife!A1" display="Fife"/>
    <hyperlink ref="B9:C9" location="'Forth Valley'!A1" display="Forth Valley"/>
    <hyperlink ref="B10:C10" location="Grampian!A1" display="Grampian"/>
    <hyperlink ref="B11:C11" location="'Greater Glasgow &amp; Clyde'!A1" display="Greater Glasgow &amp; Clyde"/>
    <hyperlink ref="B12:C12" location="Highland!A1" display="Highland"/>
    <hyperlink ref="B13:C13" location="Lanarkshire!A1" display="Lanarkshire"/>
    <hyperlink ref="B14:C14" location="Lothian!A1" display="Lothian"/>
    <hyperlink ref="B15:C15" location="Orkney!A1" display="Orkney"/>
    <hyperlink ref="B16:C16" location="Shetland!A1" display="Shetland"/>
    <hyperlink ref="B17:C17" location="Tayside!A1" display="Tayside"/>
    <hyperlink ref="B18:C18" location="'Western Isles'!A1" display="Western Isles"/>
  </hyperlinks>
  <printOptions/>
  <pageMargins left="0.75" right="0.75" top="0.64" bottom="0.78" header="0.3" footer="0.29"/>
  <pageSetup fitToHeight="1" fitToWidth="1" horizontalDpi="600" verticalDpi="600" orientation="landscape" paperSize="9" r:id="rId2"/>
  <headerFooter alignWithMargins="0">
    <oddFooter>&amp;L&amp;8Scottish Stroke Care Audit 2009 National Report
Stroke Services in Scottish Hospitals, Data relating to 2007-2008&amp;R&amp;8© NHS National Services Scotland/Crown Copyright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12" width="11.7109375" style="0" customWidth="1"/>
  </cols>
  <sheetData>
    <row r="1" spans="1:12" ht="13.5" thickBot="1">
      <c r="A1" s="61" t="s">
        <v>78</v>
      </c>
      <c r="B1" s="61"/>
      <c r="C1" s="61"/>
      <c r="D1" s="61"/>
      <c r="E1" s="23"/>
      <c r="F1" s="23"/>
      <c r="G1" s="23"/>
      <c r="H1" s="23"/>
      <c r="I1" s="23"/>
      <c r="J1" s="23"/>
      <c r="K1" s="23"/>
      <c r="L1" s="23"/>
    </row>
    <row r="2" spans="1:12" ht="13.5" thickTop="1">
      <c r="A2" s="10"/>
      <c r="B2" s="10"/>
      <c r="C2" s="57" t="s">
        <v>345</v>
      </c>
      <c r="D2" s="57"/>
      <c r="E2" s="10"/>
      <c r="F2" s="10"/>
      <c r="G2" s="10"/>
      <c r="H2" s="10"/>
      <c r="I2" s="10"/>
      <c r="J2" s="10"/>
      <c r="K2" s="10"/>
      <c r="L2" s="10"/>
    </row>
    <row r="3" spans="1:12" ht="24.75" customHeight="1">
      <c r="A3" s="21">
        <v>3.3</v>
      </c>
      <c r="B3" s="20" t="s">
        <v>104</v>
      </c>
      <c r="C3" s="79" t="s">
        <v>105</v>
      </c>
      <c r="D3" s="77"/>
      <c r="E3" s="74" t="s">
        <v>106</v>
      </c>
      <c r="F3" s="75"/>
      <c r="G3" s="77" t="s">
        <v>107</v>
      </c>
      <c r="H3" s="77"/>
      <c r="I3" s="77" t="s">
        <v>108</v>
      </c>
      <c r="J3" s="77"/>
      <c r="K3" s="77" t="s">
        <v>109</v>
      </c>
      <c r="L3" s="78"/>
    </row>
    <row r="4" spans="1:12" ht="12.75">
      <c r="A4" s="1"/>
      <c r="B4" s="1"/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5">
        <v>2008</v>
      </c>
      <c r="I4" s="15">
        <v>2007</v>
      </c>
      <c r="J4" s="15">
        <v>2008</v>
      </c>
      <c r="K4" s="15">
        <v>2007</v>
      </c>
      <c r="L4" s="16">
        <v>2008</v>
      </c>
    </row>
    <row r="5" spans="1:12" ht="12.75">
      <c r="A5" s="20" t="s">
        <v>0</v>
      </c>
      <c r="B5" s="2" t="s">
        <v>1</v>
      </c>
      <c r="C5" s="3">
        <f aca="true" t="shared" si="0" ref="C5:C10">E5+G5+I5+K5</f>
        <v>385</v>
      </c>
      <c r="D5" s="18">
        <f aca="true" t="shared" si="1" ref="D5:D10">F5+H5+J5+L5</f>
        <v>483</v>
      </c>
      <c r="E5" s="17">
        <v>28</v>
      </c>
      <c r="F5" s="18">
        <v>39</v>
      </c>
      <c r="G5" s="17">
        <v>38</v>
      </c>
      <c r="H5" s="18">
        <v>75</v>
      </c>
      <c r="I5" s="17">
        <v>34</v>
      </c>
      <c r="J5" s="18">
        <v>44</v>
      </c>
      <c r="K5" s="17">
        <v>285</v>
      </c>
      <c r="L5" s="3">
        <v>325</v>
      </c>
    </row>
    <row r="6" spans="2:12" ht="12.75">
      <c r="B6" s="2" t="s">
        <v>2</v>
      </c>
      <c r="C6" s="3">
        <f t="shared" si="0"/>
        <v>68</v>
      </c>
      <c r="D6" s="18">
        <f t="shared" si="1"/>
        <v>75</v>
      </c>
      <c r="E6" s="17">
        <v>4</v>
      </c>
      <c r="F6" s="18">
        <v>7</v>
      </c>
      <c r="G6" s="17">
        <v>6</v>
      </c>
      <c r="H6" s="18">
        <v>15</v>
      </c>
      <c r="I6" s="17">
        <v>12</v>
      </c>
      <c r="J6" s="18">
        <v>14</v>
      </c>
      <c r="K6" s="17">
        <v>46</v>
      </c>
      <c r="L6" s="3">
        <v>39</v>
      </c>
    </row>
    <row r="7" spans="1:12" ht="12.75">
      <c r="A7" s="68" t="s">
        <v>130</v>
      </c>
      <c r="B7" s="2" t="s">
        <v>3</v>
      </c>
      <c r="C7" s="3">
        <f t="shared" si="0"/>
        <v>0</v>
      </c>
      <c r="D7" s="18">
        <f t="shared" si="1"/>
        <v>0</v>
      </c>
      <c r="E7" s="17">
        <v>0</v>
      </c>
      <c r="F7" s="18">
        <v>0</v>
      </c>
      <c r="G7" s="17">
        <v>0</v>
      </c>
      <c r="H7" s="18">
        <v>0</v>
      </c>
      <c r="I7" s="17">
        <v>0</v>
      </c>
      <c r="J7" s="18">
        <v>0</v>
      </c>
      <c r="K7" s="17">
        <v>0</v>
      </c>
      <c r="L7" s="3">
        <v>0</v>
      </c>
    </row>
    <row r="8" spans="1:12" ht="12.75">
      <c r="A8" s="68"/>
      <c r="B8" s="2" t="s">
        <v>4</v>
      </c>
      <c r="C8" s="3">
        <f t="shared" si="0"/>
        <v>0</v>
      </c>
      <c r="D8" s="18">
        <f t="shared" si="1"/>
        <v>1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3">
        <v>1</v>
      </c>
    </row>
    <row r="9" spans="1:12" ht="12.75">
      <c r="A9" s="68"/>
      <c r="B9" s="2" t="s">
        <v>5</v>
      </c>
      <c r="C9" s="3">
        <f t="shared" si="0"/>
        <v>14</v>
      </c>
      <c r="D9" s="18">
        <f t="shared" si="1"/>
        <v>13</v>
      </c>
      <c r="E9" s="17">
        <v>3</v>
      </c>
      <c r="F9" s="18">
        <v>2</v>
      </c>
      <c r="G9" s="17">
        <v>2</v>
      </c>
      <c r="H9" s="18">
        <v>5</v>
      </c>
      <c r="I9" s="17">
        <v>9</v>
      </c>
      <c r="J9" s="18">
        <v>1</v>
      </c>
      <c r="K9" s="17">
        <v>0</v>
      </c>
      <c r="L9" s="3">
        <v>5</v>
      </c>
    </row>
    <row r="10" spans="2:12" ht="12.75">
      <c r="B10" s="4" t="s">
        <v>6</v>
      </c>
      <c r="C10" s="5">
        <f t="shared" si="0"/>
        <v>383</v>
      </c>
      <c r="D10" s="19">
        <f t="shared" si="1"/>
        <v>482</v>
      </c>
      <c r="E10" s="13">
        <v>28</v>
      </c>
      <c r="F10" s="19">
        <v>39</v>
      </c>
      <c r="G10" s="13">
        <v>38</v>
      </c>
      <c r="H10" s="19">
        <v>75</v>
      </c>
      <c r="I10" s="13">
        <v>34</v>
      </c>
      <c r="J10" s="19">
        <v>44</v>
      </c>
      <c r="K10" s="13">
        <v>283</v>
      </c>
      <c r="L10" s="5">
        <v>324</v>
      </c>
    </row>
    <row r="11" spans="2:12" ht="12.75">
      <c r="B11" s="58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2:12" ht="12.75">
      <c r="B12" s="3" t="s">
        <v>8</v>
      </c>
      <c r="C12" s="3">
        <f>E12+I12+K12</f>
        <v>203</v>
      </c>
      <c r="D12" s="18">
        <f>F12+H12+J12+L12</f>
        <v>255</v>
      </c>
      <c r="E12" s="17">
        <v>0</v>
      </c>
      <c r="F12" s="18">
        <v>0</v>
      </c>
      <c r="G12" s="17" t="s">
        <v>436</v>
      </c>
      <c r="H12" s="18">
        <v>0</v>
      </c>
      <c r="I12" s="17">
        <v>28</v>
      </c>
      <c r="J12" s="18">
        <v>40</v>
      </c>
      <c r="K12" s="17">
        <v>175</v>
      </c>
      <c r="L12" s="3">
        <v>215</v>
      </c>
    </row>
    <row r="13" spans="2:12" ht="12.75">
      <c r="B13" s="6" t="s">
        <v>9</v>
      </c>
      <c r="C13" s="22">
        <f>C12/C$10*100</f>
        <v>53.00261096605744</v>
      </c>
      <c r="D13" s="31">
        <f>D12/D$10*100</f>
        <v>52.9045643153527</v>
      </c>
      <c r="E13" s="17">
        <v>0</v>
      </c>
      <c r="F13" s="18">
        <v>0</v>
      </c>
      <c r="G13" s="17">
        <v>0</v>
      </c>
      <c r="H13" s="18">
        <v>0</v>
      </c>
      <c r="I13" s="17">
        <v>82</v>
      </c>
      <c r="J13" s="18">
        <v>91</v>
      </c>
      <c r="K13" s="17">
        <v>62</v>
      </c>
      <c r="L13" s="3">
        <v>66</v>
      </c>
    </row>
    <row r="14" spans="2:12" ht="12.75">
      <c r="B14" s="3" t="s">
        <v>10</v>
      </c>
      <c r="C14" s="3" t="s">
        <v>235</v>
      </c>
      <c r="D14" s="18" t="s">
        <v>174</v>
      </c>
      <c r="E14" s="17">
        <v>0</v>
      </c>
      <c r="F14" s="18">
        <v>0</v>
      </c>
      <c r="G14" s="17">
        <v>0</v>
      </c>
      <c r="H14" s="18">
        <v>0</v>
      </c>
      <c r="I14" s="17" t="s">
        <v>654</v>
      </c>
      <c r="J14" s="18" t="s">
        <v>655</v>
      </c>
      <c r="K14" s="17" t="s">
        <v>656</v>
      </c>
      <c r="L14" s="3" t="s">
        <v>241</v>
      </c>
    </row>
    <row r="15" spans="2:12" ht="12.75">
      <c r="B15" s="58" t="s">
        <v>12</v>
      </c>
      <c r="C15" s="59"/>
      <c r="D15" s="59"/>
      <c r="E15" s="59"/>
      <c r="F15" s="59"/>
      <c r="G15" s="59"/>
      <c r="H15" s="59"/>
      <c r="I15" s="59"/>
      <c r="J15" s="59"/>
      <c r="K15" s="59"/>
      <c r="L15" s="60"/>
    </row>
    <row r="16" spans="2:12" ht="12.75">
      <c r="B16" s="3" t="s">
        <v>8</v>
      </c>
      <c r="C16" s="3">
        <f>E16+G16+I16+K16</f>
        <v>65</v>
      </c>
      <c r="D16" s="18">
        <f>F16+H16+J16+L16</f>
        <v>91</v>
      </c>
      <c r="E16" s="17">
        <v>0</v>
      </c>
      <c r="F16" s="18">
        <v>0</v>
      </c>
      <c r="G16" s="17">
        <v>0</v>
      </c>
      <c r="H16" s="18">
        <v>0</v>
      </c>
      <c r="I16" s="17">
        <v>18</v>
      </c>
      <c r="J16" s="18">
        <v>30</v>
      </c>
      <c r="K16" s="17">
        <v>47</v>
      </c>
      <c r="L16" s="3">
        <v>61</v>
      </c>
    </row>
    <row r="17" spans="2:12" ht="12.75">
      <c r="B17" s="6" t="s">
        <v>9</v>
      </c>
      <c r="C17" s="22">
        <f>C16/C$10*100</f>
        <v>16.971279373368144</v>
      </c>
      <c r="D17" s="31">
        <f>D16/D$10*100</f>
        <v>18.87966804979253</v>
      </c>
      <c r="E17" s="17">
        <v>0</v>
      </c>
      <c r="F17" s="18">
        <v>0</v>
      </c>
      <c r="G17" s="17">
        <v>0</v>
      </c>
      <c r="H17" s="18">
        <v>0</v>
      </c>
      <c r="I17" s="17">
        <v>53</v>
      </c>
      <c r="J17" s="18">
        <v>68</v>
      </c>
      <c r="K17" s="17">
        <v>17</v>
      </c>
      <c r="L17" s="3">
        <v>19</v>
      </c>
    </row>
    <row r="18" spans="2:12" ht="12.75">
      <c r="B18" s="3" t="s">
        <v>10</v>
      </c>
      <c r="C18" s="3" t="s">
        <v>236</v>
      </c>
      <c r="D18" s="18" t="s">
        <v>162</v>
      </c>
      <c r="E18" s="17">
        <v>0</v>
      </c>
      <c r="F18" s="18">
        <v>0</v>
      </c>
      <c r="G18" s="17">
        <v>0</v>
      </c>
      <c r="H18" s="18">
        <v>0</v>
      </c>
      <c r="I18" s="17" t="s">
        <v>657</v>
      </c>
      <c r="J18" s="18" t="s">
        <v>658</v>
      </c>
      <c r="K18" s="17" t="s">
        <v>366</v>
      </c>
      <c r="L18" s="3" t="s">
        <v>364</v>
      </c>
    </row>
    <row r="19" spans="2:12" ht="12.75">
      <c r="B19" s="58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2:12" ht="12.75">
      <c r="B20" s="3" t="s">
        <v>8</v>
      </c>
      <c r="C20" s="3">
        <f>E20+G20+I20+K20</f>
        <v>131</v>
      </c>
      <c r="D20" s="18">
        <f>F20+H20+J20+L20</f>
        <v>175</v>
      </c>
      <c r="E20" s="17">
        <v>0</v>
      </c>
      <c r="F20" s="18">
        <v>0</v>
      </c>
      <c r="G20" s="17">
        <v>0</v>
      </c>
      <c r="H20" s="18">
        <v>0</v>
      </c>
      <c r="I20" s="17">
        <v>23</v>
      </c>
      <c r="J20" s="18">
        <v>34</v>
      </c>
      <c r="K20" s="17">
        <v>108</v>
      </c>
      <c r="L20" s="3">
        <v>141</v>
      </c>
    </row>
    <row r="21" spans="2:12" ht="12.75">
      <c r="B21" s="6" t="s">
        <v>15</v>
      </c>
      <c r="C21" s="22">
        <f>C20/C$10*100</f>
        <v>34.20365535248042</v>
      </c>
      <c r="D21" s="31">
        <f>D20/D$10*100</f>
        <v>36.30705394190871</v>
      </c>
      <c r="E21" s="17">
        <v>0</v>
      </c>
      <c r="F21" s="18">
        <v>0</v>
      </c>
      <c r="G21" s="17">
        <v>0</v>
      </c>
      <c r="H21" s="18">
        <v>0</v>
      </c>
      <c r="I21" s="17">
        <v>68</v>
      </c>
      <c r="J21" s="18">
        <v>77</v>
      </c>
      <c r="K21" s="17">
        <v>38</v>
      </c>
      <c r="L21" s="3">
        <v>44</v>
      </c>
    </row>
    <row r="22" spans="2:12" ht="12.75">
      <c r="B22" s="3" t="s">
        <v>10</v>
      </c>
      <c r="C22" s="3" t="s">
        <v>237</v>
      </c>
      <c r="D22" s="18" t="s">
        <v>243</v>
      </c>
      <c r="E22" s="17">
        <v>0</v>
      </c>
      <c r="F22" s="18">
        <v>0</v>
      </c>
      <c r="G22" s="17">
        <v>0</v>
      </c>
      <c r="H22" s="18">
        <v>0</v>
      </c>
      <c r="I22" s="17" t="s">
        <v>659</v>
      </c>
      <c r="J22" s="18" t="s">
        <v>660</v>
      </c>
      <c r="K22" s="17" t="s">
        <v>493</v>
      </c>
      <c r="L22" s="3" t="s">
        <v>661</v>
      </c>
    </row>
    <row r="23" spans="2:12" ht="24.75" customHeight="1">
      <c r="B23" s="12" t="s">
        <v>18</v>
      </c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2:12" ht="12.75">
      <c r="B24" s="3" t="s">
        <v>19</v>
      </c>
      <c r="C24" s="3" t="s">
        <v>260</v>
      </c>
      <c r="D24" s="3" t="s">
        <v>260</v>
      </c>
      <c r="E24" s="17">
        <v>0</v>
      </c>
      <c r="F24" s="18">
        <v>0</v>
      </c>
      <c r="G24" s="17">
        <v>0</v>
      </c>
      <c r="H24" s="18" t="s">
        <v>436</v>
      </c>
      <c r="I24" s="17">
        <v>11.4</v>
      </c>
      <c r="J24" s="18">
        <v>5.7</v>
      </c>
      <c r="K24" s="17">
        <v>6</v>
      </c>
      <c r="L24" s="3">
        <v>5.6</v>
      </c>
    </row>
    <row r="25" spans="2:12" ht="12.75">
      <c r="B25" s="3" t="s">
        <v>20</v>
      </c>
      <c r="C25" s="3">
        <f>MIN(E25,G25,I25,K25)</f>
        <v>0</v>
      </c>
      <c r="D25" s="18">
        <f>MIN(F25,J25,L25)</f>
        <v>0</v>
      </c>
      <c r="E25" s="17">
        <v>0</v>
      </c>
      <c r="F25" s="18">
        <v>0</v>
      </c>
      <c r="G25" s="17">
        <v>0</v>
      </c>
      <c r="H25" s="18" t="s">
        <v>436</v>
      </c>
      <c r="I25" s="17">
        <v>2</v>
      </c>
      <c r="J25" s="18">
        <v>2</v>
      </c>
      <c r="K25" s="17">
        <v>2</v>
      </c>
      <c r="L25" s="3">
        <v>2</v>
      </c>
    </row>
    <row r="26" spans="2:12" ht="12.75">
      <c r="B26" s="3" t="s">
        <v>21</v>
      </c>
      <c r="C26" s="3">
        <f>MAX(E26,G26,I26,K26)</f>
        <v>44</v>
      </c>
      <c r="D26" s="18">
        <f>MAX(F26,J26,L26)</f>
        <v>48</v>
      </c>
      <c r="E26" s="17">
        <v>0</v>
      </c>
      <c r="F26" s="18">
        <v>0</v>
      </c>
      <c r="G26" s="17">
        <v>0</v>
      </c>
      <c r="H26" s="18" t="s">
        <v>436</v>
      </c>
      <c r="I26" s="17">
        <v>44</v>
      </c>
      <c r="J26" s="18">
        <v>15</v>
      </c>
      <c r="K26" s="17">
        <v>36</v>
      </c>
      <c r="L26" s="3">
        <v>48</v>
      </c>
    </row>
    <row r="27" spans="2:12" ht="12.75">
      <c r="B27" s="3" t="s">
        <v>22</v>
      </c>
      <c r="C27" s="3">
        <f>E27+G27+I27+K27</f>
        <v>71</v>
      </c>
      <c r="D27" s="18">
        <f>F27+J27+L27</f>
        <v>80</v>
      </c>
      <c r="E27" s="17">
        <v>0</v>
      </c>
      <c r="F27" s="18">
        <v>0</v>
      </c>
      <c r="G27" s="17">
        <v>0</v>
      </c>
      <c r="H27" s="18" t="s">
        <v>436</v>
      </c>
      <c r="I27" s="17">
        <v>5</v>
      </c>
      <c r="J27" s="18">
        <v>6</v>
      </c>
      <c r="K27" s="17">
        <v>66</v>
      </c>
      <c r="L27" s="3">
        <v>74</v>
      </c>
    </row>
    <row r="28" spans="2:12" ht="12.75">
      <c r="B28" s="58" t="s">
        <v>23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2:12" ht="12.75">
      <c r="B29" s="3" t="s">
        <v>8</v>
      </c>
      <c r="C29" s="3">
        <f>E29+G29+I29+K29</f>
        <v>243</v>
      </c>
      <c r="D29" s="18">
        <f>F29+H29+J29+L29</f>
        <v>345</v>
      </c>
      <c r="E29" s="17">
        <v>27</v>
      </c>
      <c r="F29" s="18">
        <v>35</v>
      </c>
      <c r="G29" s="17">
        <v>25</v>
      </c>
      <c r="H29" s="18">
        <v>62</v>
      </c>
      <c r="I29" s="17">
        <v>21</v>
      </c>
      <c r="J29" s="18">
        <v>39</v>
      </c>
      <c r="K29" s="17">
        <v>170</v>
      </c>
      <c r="L29" s="3">
        <v>209</v>
      </c>
    </row>
    <row r="30" spans="2:12" ht="12.75">
      <c r="B30" s="6" t="s">
        <v>9</v>
      </c>
      <c r="C30" s="45">
        <f>C29/C$10*100</f>
        <v>63.44647519582245</v>
      </c>
      <c r="D30" s="33">
        <f>D29/D$10*100</f>
        <v>71.57676348547717</v>
      </c>
      <c r="E30" s="17">
        <v>96</v>
      </c>
      <c r="F30" s="18">
        <v>90</v>
      </c>
      <c r="G30" s="17">
        <v>66</v>
      </c>
      <c r="H30" s="18">
        <v>83</v>
      </c>
      <c r="I30" s="17">
        <v>62</v>
      </c>
      <c r="J30" s="18">
        <v>89</v>
      </c>
      <c r="K30" s="17">
        <v>60</v>
      </c>
      <c r="L30" s="3">
        <v>65</v>
      </c>
    </row>
    <row r="31" spans="2:12" ht="12.75">
      <c r="B31" s="3" t="s">
        <v>10</v>
      </c>
      <c r="C31" s="3" t="s">
        <v>341</v>
      </c>
      <c r="D31" s="18" t="s">
        <v>181</v>
      </c>
      <c r="E31" s="17" t="s">
        <v>662</v>
      </c>
      <c r="F31" s="18" t="s">
        <v>663</v>
      </c>
      <c r="G31" s="17" t="s">
        <v>664</v>
      </c>
      <c r="H31" s="18" t="s">
        <v>665</v>
      </c>
      <c r="I31" s="17" t="s">
        <v>666</v>
      </c>
      <c r="J31" s="18" t="s">
        <v>667</v>
      </c>
      <c r="K31" s="17" t="s">
        <v>668</v>
      </c>
      <c r="L31" s="3" t="s">
        <v>357</v>
      </c>
    </row>
    <row r="32" spans="2:12" ht="12.75">
      <c r="B32" s="58" t="s">
        <v>26</v>
      </c>
      <c r="C32" s="59"/>
      <c r="D32" s="59"/>
      <c r="E32" s="59"/>
      <c r="F32" s="59"/>
      <c r="G32" s="59"/>
      <c r="H32" s="59"/>
      <c r="I32" s="59"/>
      <c r="J32" s="59"/>
      <c r="K32" s="59"/>
      <c r="L32" s="60"/>
    </row>
    <row r="33" spans="2:12" ht="12.75">
      <c r="B33" s="3" t="s">
        <v>8</v>
      </c>
      <c r="C33" s="3">
        <f>E33+G33+I33+K33</f>
        <v>163</v>
      </c>
      <c r="D33" s="18">
        <f>F33+H33+J33+L33</f>
        <v>257</v>
      </c>
      <c r="E33" s="17">
        <v>24</v>
      </c>
      <c r="F33" s="18">
        <v>28</v>
      </c>
      <c r="G33" s="17">
        <v>19</v>
      </c>
      <c r="H33" s="18">
        <v>56</v>
      </c>
      <c r="I33" s="17">
        <v>17</v>
      </c>
      <c r="J33" s="18">
        <v>31</v>
      </c>
      <c r="K33" s="17">
        <v>103</v>
      </c>
      <c r="L33" s="3">
        <v>142</v>
      </c>
    </row>
    <row r="34" spans="2:12" ht="12.75">
      <c r="B34" s="6" t="s">
        <v>15</v>
      </c>
      <c r="C34" s="22">
        <f>C33/C$10*100</f>
        <v>42.55874673629243</v>
      </c>
      <c r="D34" s="31">
        <f>D33/D$10*100</f>
        <v>53.3195020746888</v>
      </c>
      <c r="E34" s="17">
        <v>86</v>
      </c>
      <c r="F34" s="18">
        <v>72</v>
      </c>
      <c r="G34" s="17">
        <v>50</v>
      </c>
      <c r="H34" s="18">
        <v>75</v>
      </c>
      <c r="I34" s="17">
        <v>50</v>
      </c>
      <c r="J34" s="18">
        <v>70</v>
      </c>
      <c r="K34" s="17">
        <v>36</v>
      </c>
      <c r="L34" s="3">
        <v>44</v>
      </c>
    </row>
    <row r="35" spans="2:12" ht="12.75">
      <c r="B35" s="3" t="s">
        <v>10</v>
      </c>
      <c r="C35" s="3" t="s">
        <v>238</v>
      </c>
      <c r="D35" s="18" t="s">
        <v>244</v>
      </c>
      <c r="E35" s="17" t="s">
        <v>669</v>
      </c>
      <c r="F35" s="18" t="s">
        <v>670</v>
      </c>
      <c r="G35" s="17" t="s">
        <v>671</v>
      </c>
      <c r="H35" s="18" t="s">
        <v>672</v>
      </c>
      <c r="I35" s="17" t="s">
        <v>673</v>
      </c>
      <c r="J35" s="18" t="s">
        <v>674</v>
      </c>
      <c r="K35" s="17" t="s">
        <v>454</v>
      </c>
      <c r="L35" s="3" t="s">
        <v>250</v>
      </c>
    </row>
    <row r="36" spans="2:12" ht="12.75">
      <c r="B36" s="58" t="s">
        <v>29</v>
      </c>
      <c r="C36" s="59"/>
      <c r="D36" s="59"/>
      <c r="E36" s="59"/>
      <c r="F36" s="59"/>
      <c r="G36" s="59"/>
      <c r="H36" s="59"/>
      <c r="I36" s="59"/>
      <c r="J36" s="59"/>
      <c r="K36" s="59"/>
      <c r="L36" s="60"/>
    </row>
    <row r="37" spans="2:12" ht="12.75">
      <c r="B37" s="3" t="s">
        <v>8</v>
      </c>
      <c r="C37" s="3">
        <f>E37+G37+I37+K37</f>
        <v>209</v>
      </c>
      <c r="D37" s="18">
        <f>F37+H37+J37+L37</f>
        <v>316</v>
      </c>
      <c r="E37" s="17">
        <v>26</v>
      </c>
      <c r="F37" s="18">
        <v>31</v>
      </c>
      <c r="G37" s="17">
        <v>24</v>
      </c>
      <c r="H37" s="18">
        <v>60</v>
      </c>
      <c r="I37" s="17">
        <v>21</v>
      </c>
      <c r="J37" s="18">
        <v>38</v>
      </c>
      <c r="K37" s="17">
        <v>138</v>
      </c>
      <c r="L37" s="3">
        <v>187</v>
      </c>
    </row>
    <row r="38" spans="2:12" ht="12.75">
      <c r="B38" s="6" t="s">
        <v>9</v>
      </c>
      <c r="C38" s="22">
        <f>C37/C$10*100</f>
        <v>54.56919060052219</v>
      </c>
      <c r="D38" s="31">
        <f>D37/D$10*100</f>
        <v>65.56016597510373</v>
      </c>
      <c r="E38" s="17">
        <v>93</v>
      </c>
      <c r="F38" s="18">
        <v>79</v>
      </c>
      <c r="G38" s="17">
        <v>63</v>
      </c>
      <c r="H38" s="18">
        <v>80</v>
      </c>
      <c r="I38" s="17">
        <v>62</v>
      </c>
      <c r="J38" s="18">
        <v>86</v>
      </c>
      <c r="K38" s="17">
        <v>49</v>
      </c>
      <c r="L38" s="3">
        <v>58</v>
      </c>
    </row>
    <row r="39" spans="2:12" ht="12.75">
      <c r="B39" s="3" t="s">
        <v>10</v>
      </c>
      <c r="C39" s="3" t="s">
        <v>239</v>
      </c>
      <c r="D39" s="18" t="s">
        <v>245</v>
      </c>
      <c r="E39" s="17" t="s">
        <v>675</v>
      </c>
      <c r="F39" s="18" t="s">
        <v>676</v>
      </c>
      <c r="G39" s="17" t="s">
        <v>677</v>
      </c>
      <c r="H39" s="18" t="s">
        <v>678</v>
      </c>
      <c r="I39" s="17" t="s">
        <v>666</v>
      </c>
      <c r="J39" s="18" t="s">
        <v>679</v>
      </c>
      <c r="K39" s="17" t="s">
        <v>680</v>
      </c>
      <c r="L39" s="3" t="s">
        <v>681</v>
      </c>
    </row>
    <row r="40" spans="2:12" ht="12.75">
      <c r="B40" s="58" t="s">
        <v>332</v>
      </c>
      <c r="C40" s="59"/>
      <c r="D40" s="59"/>
      <c r="E40" s="59"/>
      <c r="F40" s="59"/>
      <c r="G40" s="59"/>
      <c r="H40" s="59"/>
      <c r="I40" s="59"/>
      <c r="J40" s="59"/>
      <c r="K40" s="59"/>
      <c r="L40" s="60"/>
    </row>
    <row r="41" spans="2:12" ht="12.75">
      <c r="B41" s="3" t="s">
        <v>8</v>
      </c>
      <c r="C41" s="3">
        <f>E41+G41+I41+K41</f>
        <v>359</v>
      </c>
      <c r="D41" s="18">
        <f>F41+H41+J41+L41</f>
        <v>455</v>
      </c>
      <c r="E41" s="17">
        <v>26</v>
      </c>
      <c r="F41" s="18">
        <v>36</v>
      </c>
      <c r="G41" s="17">
        <v>30</v>
      </c>
      <c r="H41" s="18">
        <v>66</v>
      </c>
      <c r="I41" s="17">
        <v>33</v>
      </c>
      <c r="J41" s="18">
        <v>42</v>
      </c>
      <c r="K41" s="17">
        <v>270</v>
      </c>
      <c r="L41" s="3">
        <v>311</v>
      </c>
    </row>
    <row r="42" spans="2:12" ht="12.75">
      <c r="B42" s="3" t="s">
        <v>22</v>
      </c>
      <c r="C42" s="3">
        <f>E42+G42+I42+K42</f>
        <v>380</v>
      </c>
      <c r="D42" s="18">
        <f>F42+H42+J42+L42</f>
        <v>480</v>
      </c>
      <c r="E42" s="17">
        <v>28</v>
      </c>
      <c r="F42" s="18">
        <v>39</v>
      </c>
      <c r="G42" s="17">
        <v>37</v>
      </c>
      <c r="H42" s="18">
        <v>74</v>
      </c>
      <c r="I42" s="17">
        <v>34</v>
      </c>
      <c r="J42" s="18">
        <v>44</v>
      </c>
      <c r="K42" s="17">
        <v>281</v>
      </c>
      <c r="L42" s="3">
        <v>323</v>
      </c>
    </row>
    <row r="43" spans="2:12" ht="12.75">
      <c r="B43" s="6" t="s">
        <v>9</v>
      </c>
      <c r="C43" s="22">
        <f>C41/C$42*100</f>
        <v>94.47368421052632</v>
      </c>
      <c r="D43" s="31">
        <f>D41/D$42*100</f>
        <v>94.79166666666666</v>
      </c>
      <c r="E43" s="17">
        <v>93</v>
      </c>
      <c r="F43" s="18">
        <v>92</v>
      </c>
      <c r="G43" s="17">
        <v>81</v>
      </c>
      <c r="H43" s="18">
        <v>89</v>
      </c>
      <c r="I43" s="17">
        <v>97</v>
      </c>
      <c r="J43" s="18">
        <v>95</v>
      </c>
      <c r="K43" s="17">
        <v>96</v>
      </c>
      <c r="L43" s="3">
        <v>96</v>
      </c>
    </row>
    <row r="44" spans="2:12" ht="12.75">
      <c r="B44" s="3" t="s">
        <v>10</v>
      </c>
      <c r="C44" s="3" t="s">
        <v>221</v>
      </c>
      <c r="D44" s="18" t="s">
        <v>234</v>
      </c>
      <c r="E44" s="17" t="s">
        <v>675</v>
      </c>
      <c r="F44" s="18" t="s">
        <v>485</v>
      </c>
      <c r="G44" s="17" t="s">
        <v>682</v>
      </c>
      <c r="H44" s="18" t="s">
        <v>594</v>
      </c>
      <c r="I44" s="17" t="s">
        <v>396</v>
      </c>
      <c r="J44" s="18" t="s">
        <v>396</v>
      </c>
      <c r="K44" s="17" t="s">
        <v>230</v>
      </c>
      <c r="L44" s="3" t="s">
        <v>175</v>
      </c>
    </row>
    <row r="45" spans="2:12" ht="12.75">
      <c r="B45" s="58" t="s">
        <v>34</v>
      </c>
      <c r="C45" s="59"/>
      <c r="D45" s="59"/>
      <c r="E45" s="59"/>
      <c r="F45" s="59"/>
      <c r="G45" s="59"/>
      <c r="H45" s="59"/>
      <c r="I45" s="59"/>
      <c r="J45" s="59"/>
      <c r="K45" s="59"/>
      <c r="L45" s="60"/>
    </row>
    <row r="46" spans="2:12" ht="12.75">
      <c r="B46" s="3" t="s">
        <v>8</v>
      </c>
      <c r="C46" s="3">
        <f>E46+G46+I46+K46</f>
        <v>159</v>
      </c>
      <c r="D46" s="18">
        <f>F46+H46+J46+L46</f>
        <v>183</v>
      </c>
      <c r="E46" s="17">
        <v>11</v>
      </c>
      <c r="F46" s="18">
        <v>21</v>
      </c>
      <c r="G46" s="17">
        <v>2</v>
      </c>
      <c r="H46" s="18">
        <v>4</v>
      </c>
      <c r="I46" s="17">
        <v>7</v>
      </c>
      <c r="J46" s="18">
        <v>12</v>
      </c>
      <c r="K46" s="17">
        <v>139</v>
      </c>
      <c r="L46" s="3">
        <v>146</v>
      </c>
    </row>
    <row r="47" spans="2:12" ht="12.75">
      <c r="B47" s="6" t="s">
        <v>9</v>
      </c>
      <c r="C47" s="22">
        <f>C46/C$10*100</f>
        <v>41.514360313315926</v>
      </c>
      <c r="D47" s="31">
        <f>D46/D$10*100</f>
        <v>37.96680497925311</v>
      </c>
      <c r="E47" s="17">
        <v>39</v>
      </c>
      <c r="F47" s="18">
        <v>54</v>
      </c>
      <c r="G47" s="17">
        <v>5</v>
      </c>
      <c r="H47" s="18">
        <v>5</v>
      </c>
      <c r="I47" s="17">
        <v>21</v>
      </c>
      <c r="J47" s="18">
        <v>27</v>
      </c>
      <c r="K47" s="17">
        <v>49</v>
      </c>
      <c r="L47" s="3">
        <v>45</v>
      </c>
    </row>
    <row r="48" spans="2:12" ht="12.75">
      <c r="B48" s="3" t="s">
        <v>10</v>
      </c>
      <c r="C48" s="3" t="s">
        <v>240</v>
      </c>
      <c r="D48" s="18" t="s">
        <v>246</v>
      </c>
      <c r="E48" s="17" t="s">
        <v>683</v>
      </c>
      <c r="F48" s="18" t="s">
        <v>684</v>
      </c>
      <c r="G48" s="17" t="s">
        <v>685</v>
      </c>
      <c r="H48" s="18" t="s">
        <v>686</v>
      </c>
      <c r="I48" s="17" t="s">
        <v>687</v>
      </c>
      <c r="J48" s="18" t="s">
        <v>688</v>
      </c>
      <c r="K48" s="17" t="s">
        <v>680</v>
      </c>
      <c r="L48" s="3" t="s">
        <v>689</v>
      </c>
    </row>
    <row r="49" spans="2:12" ht="12.75">
      <c r="B49" s="58" t="s">
        <v>37</v>
      </c>
      <c r="C49" s="59"/>
      <c r="D49" s="59"/>
      <c r="E49" s="59"/>
      <c r="F49" s="59"/>
      <c r="G49" s="59"/>
      <c r="H49" s="59"/>
      <c r="I49" s="59"/>
      <c r="J49" s="59"/>
      <c r="K49" s="59"/>
      <c r="L49" s="60"/>
    </row>
    <row r="50" spans="2:12" ht="12.75">
      <c r="B50" s="3" t="s">
        <v>8</v>
      </c>
      <c r="C50" s="3">
        <f>E50+G50+I50+K50</f>
        <v>254</v>
      </c>
      <c r="D50" s="18">
        <f>F50+H50+J50+L50</f>
        <v>332</v>
      </c>
      <c r="E50" s="17">
        <v>17</v>
      </c>
      <c r="F50" s="18">
        <v>31</v>
      </c>
      <c r="G50" s="17">
        <v>5</v>
      </c>
      <c r="H50" s="18">
        <v>15</v>
      </c>
      <c r="I50" s="17">
        <v>19</v>
      </c>
      <c r="J50" s="18">
        <v>27</v>
      </c>
      <c r="K50" s="17">
        <v>213</v>
      </c>
      <c r="L50" s="3">
        <v>259</v>
      </c>
    </row>
    <row r="51" spans="2:12" ht="12.75">
      <c r="B51" s="6" t="s">
        <v>9</v>
      </c>
      <c r="C51" s="22">
        <f>C50/C$10*100</f>
        <v>66.31853785900783</v>
      </c>
      <c r="D51" s="31">
        <f>D50/D$10*100</f>
        <v>68.87966804979253</v>
      </c>
      <c r="E51" s="17">
        <v>61</v>
      </c>
      <c r="F51" s="18">
        <v>79</v>
      </c>
      <c r="G51" s="17">
        <v>13</v>
      </c>
      <c r="H51" s="18">
        <v>20</v>
      </c>
      <c r="I51" s="17">
        <v>56</v>
      </c>
      <c r="J51" s="18">
        <v>61</v>
      </c>
      <c r="K51" s="17">
        <v>75</v>
      </c>
      <c r="L51" s="3">
        <v>80</v>
      </c>
    </row>
    <row r="52" spans="2:12" ht="12.75">
      <c r="B52" s="3" t="s">
        <v>10</v>
      </c>
      <c r="C52" s="3" t="s">
        <v>241</v>
      </c>
      <c r="D52" s="18" t="s">
        <v>182</v>
      </c>
      <c r="E52" s="17" t="s">
        <v>690</v>
      </c>
      <c r="F52" s="18" t="s">
        <v>676</v>
      </c>
      <c r="G52" s="17" t="s">
        <v>691</v>
      </c>
      <c r="H52" s="18" t="s">
        <v>692</v>
      </c>
      <c r="I52" s="17" t="s">
        <v>693</v>
      </c>
      <c r="J52" s="18" t="s">
        <v>694</v>
      </c>
      <c r="K52" s="17" t="s">
        <v>695</v>
      </c>
      <c r="L52" s="3" t="s">
        <v>373</v>
      </c>
    </row>
    <row r="53" spans="2:12" ht="12.75">
      <c r="B53" s="58" t="s">
        <v>40</v>
      </c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2:12" ht="12.75">
      <c r="B54" s="3" t="s">
        <v>8</v>
      </c>
      <c r="C54" s="3">
        <f>E54+G54+I54+K54</f>
        <v>288</v>
      </c>
      <c r="D54" s="18">
        <f>F54+H54+J54+L54</f>
        <v>381</v>
      </c>
      <c r="E54" s="17">
        <v>22</v>
      </c>
      <c r="F54" s="18">
        <v>34</v>
      </c>
      <c r="G54" s="17">
        <v>5</v>
      </c>
      <c r="H54" s="18">
        <v>25</v>
      </c>
      <c r="I54" s="17">
        <v>26</v>
      </c>
      <c r="J54" s="18">
        <v>36</v>
      </c>
      <c r="K54" s="17">
        <v>235</v>
      </c>
      <c r="L54" s="3">
        <v>286</v>
      </c>
    </row>
    <row r="55" spans="2:12" ht="12.75">
      <c r="B55" s="6" t="s">
        <v>15</v>
      </c>
      <c r="C55" s="22">
        <f>C54/C$10*100</f>
        <v>75.19582245430809</v>
      </c>
      <c r="D55" s="31">
        <f>D54/D$10*100</f>
        <v>79.04564315352697</v>
      </c>
      <c r="E55" s="17">
        <v>79</v>
      </c>
      <c r="F55" s="18">
        <v>87</v>
      </c>
      <c r="G55" s="17">
        <v>13</v>
      </c>
      <c r="H55" s="18">
        <v>33</v>
      </c>
      <c r="I55" s="17">
        <v>76</v>
      </c>
      <c r="J55" s="18">
        <v>82</v>
      </c>
      <c r="K55" s="17">
        <v>83</v>
      </c>
      <c r="L55" s="3">
        <v>88</v>
      </c>
    </row>
    <row r="56" spans="2:12" ht="12.75">
      <c r="B56" s="3" t="s">
        <v>10</v>
      </c>
      <c r="C56" s="3" t="s">
        <v>242</v>
      </c>
      <c r="D56" s="18" t="s">
        <v>247</v>
      </c>
      <c r="E56" s="17" t="s">
        <v>696</v>
      </c>
      <c r="F56" s="18" t="s">
        <v>679</v>
      </c>
      <c r="G56" s="17" t="s">
        <v>691</v>
      </c>
      <c r="H56" s="18" t="s">
        <v>697</v>
      </c>
      <c r="I56" s="17" t="s">
        <v>698</v>
      </c>
      <c r="J56" s="18" t="s">
        <v>699</v>
      </c>
      <c r="K56" s="17" t="s">
        <v>458</v>
      </c>
      <c r="L56" s="3" t="s">
        <v>347</v>
      </c>
    </row>
    <row r="57" spans="2:12" ht="12.75">
      <c r="B57" s="4" t="s">
        <v>43</v>
      </c>
      <c r="C57" s="5">
        <f>E57+G57+I57+K57</f>
        <v>385</v>
      </c>
      <c r="D57" s="19">
        <f>F57+H57+J57+L57</f>
        <v>474</v>
      </c>
      <c r="E57" s="13">
        <v>24</v>
      </c>
      <c r="F57" s="19">
        <v>35</v>
      </c>
      <c r="G57" s="13">
        <v>34</v>
      </c>
      <c r="H57" s="19">
        <v>79</v>
      </c>
      <c r="I57" s="13">
        <v>41</v>
      </c>
      <c r="J57" s="19">
        <v>51</v>
      </c>
      <c r="K57" s="13">
        <v>286</v>
      </c>
      <c r="L57" s="5">
        <v>309</v>
      </c>
    </row>
    <row r="58" spans="2:12" ht="12.75">
      <c r="B58" s="58" t="s">
        <v>44</v>
      </c>
      <c r="C58" s="59"/>
      <c r="D58" s="59"/>
      <c r="E58" s="59"/>
      <c r="F58" s="59"/>
      <c r="G58" s="59"/>
      <c r="H58" s="59"/>
      <c r="I58" s="59"/>
      <c r="J58" s="59"/>
      <c r="K58" s="59"/>
      <c r="L58" s="60"/>
    </row>
    <row r="59" spans="2:12" ht="12.75">
      <c r="B59" s="3" t="s">
        <v>8</v>
      </c>
      <c r="C59" s="3">
        <f>E59+G59+I59+K59</f>
        <v>281</v>
      </c>
      <c r="D59" s="18">
        <f>F59+H59+J59+L59</f>
        <v>364</v>
      </c>
      <c r="E59" s="17">
        <v>13</v>
      </c>
      <c r="F59" s="18">
        <v>20</v>
      </c>
      <c r="G59" s="17">
        <v>28</v>
      </c>
      <c r="H59" s="18">
        <v>64</v>
      </c>
      <c r="I59" s="17">
        <v>37</v>
      </c>
      <c r="J59" s="18">
        <v>46</v>
      </c>
      <c r="K59" s="17">
        <v>203</v>
      </c>
      <c r="L59" s="3">
        <v>234</v>
      </c>
    </row>
    <row r="60" spans="2:12" ht="12.75">
      <c r="B60" s="6" t="s">
        <v>9</v>
      </c>
      <c r="C60" s="22">
        <f>C59/C$57*100</f>
        <v>72.98701298701299</v>
      </c>
      <c r="D60" s="31">
        <f>D59/D$57*100</f>
        <v>76.79324894514767</v>
      </c>
      <c r="E60" s="17">
        <v>54</v>
      </c>
      <c r="F60" s="18">
        <v>57</v>
      </c>
      <c r="G60" s="17">
        <v>82</v>
      </c>
      <c r="H60" s="18">
        <v>81</v>
      </c>
      <c r="I60" s="17">
        <v>90</v>
      </c>
      <c r="J60" s="18">
        <v>90</v>
      </c>
      <c r="K60" s="17">
        <v>71</v>
      </c>
      <c r="L60" s="3">
        <v>76</v>
      </c>
    </row>
    <row r="61" spans="2:12" ht="12.75">
      <c r="B61" s="3" t="s">
        <v>10</v>
      </c>
      <c r="C61" s="3" t="s">
        <v>248</v>
      </c>
      <c r="D61" s="18" t="s">
        <v>251</v>
      </c>
      <c r="E61" s="17" t="s">
        <v>700</v>
      </c>
      <c r="F61" s="18" t="s">
        <v>701</v>
      </c>
      <c r="G61" s="17" t="s">
        <v>654</v>
      </c>
      <c r="H61" s="18" t="s">
        <v>702</v>
      </c>
      <c r="I61" s="17" t="s">
        <v>703</v>
      </c>
      <c r="J61" s="18" t="s">
        <v>655</v>
      </c>
      <c r="K61" s="17" t="s">
        <v>445</v>
      </c>
      <c r="L61" s="3" t="s">
        <v>704</v>
      </c>
    </row>
    <row r="62" spans="2:12" ht="12.75">
      <c r="B62" s="58" t="s">
        <v>47</v>
      </c>
      <c r="C62" s="59"/>
      <c r="D62" s="59"/>
      <c r="E62" s="59"/>
      <c r="F62" s="59"/>
      <c r="G62" s="59"/>
      <c r="H62" s="59"/>
      <c r="I62" s="59"/>
      <c r="J62" s="59"/>
      <c r="K62" s="59"/>
      <c r="L62" s="60"/>
    </row>
    <row r="63" spans="2:12" ht="12.75">
      <c r="B63" s="3" t="s">
        <v>8</v>
      </c>
      <c r="C63" s="3">
        <f>E63+G63+I63+K63</f>
        <v>87</v>
      </c>
      <c r="D63" s="18">
        <f>F63+H63+J63+L63</f>
        <v>118</v>
      </c>
      <c r="E63" s="17">
        <v>8</v>
      </c>
      <c r="F63" s="18">
        <v>9</v>
      </c>
      <c r="G63" s="17">
        <v>14</v>
      </c>
      <c r="H63" s="18">
        <v>31</v>
      </c>
      <c r="I63" s="17">
        <v>7</v>
      </c>
      <c r="J63" s="18">
        <v>15</v>
      </c>
      <c r="K63" s="17">
        <v>58</v>
      </c>
      <c r="L63" s="3">
        <v>63</v>
      </c>
    </row>
    <row r="64" spans="2:12" ht="12.75">
      <c r="B64" s="6" t="s">
        <v>9</v>
      </c>
      <c r="C64" s="22">
        <f>C63/C$57*100</f>
        <v>22.597402597402596</v>
      </c>
      <c r="D64" s="31">
        <f>D63/D$57*100</f>
        <v>24.894514767932492</v>
      </c>
      <c r="E64" s="17">
        <v>33</v>
      </c>
      <c r="F64" s="18">
        <v>26</v>
      </c>
      <c r="G64" s="17">
        <v>41</v>
      </c>
      <c r="H64" s="18">
        <v>39</v>
      </c>
      <c r="I64" s="17">
        <v>17</v>
      </c>
      <c r="J64" s="18">
        <v>29</v>
      </c>
      <c r="K64" s="17">
        <v>20</v>
      </c>
      <c r="L64" s="3">
        <v>20</v>
      </c>
    </row>
    <row r="65" spans="2:12" ht="12.75">
      <c r="B65" s="3" t="s">
        <v>10</v>
      </c>
      <c r="C65" s="3" t="s">
        <v>249</v>
      </c>
      <c r="D65" s="18" t="s">
        <v>252</v>
      </c>
      <c r="E65" s="17" t="s">
        <v>705</v>
      </c>
      <c r="F65" s="18" t="s">
        <v>706</v>
      </c>
      <c r="G65" s="17" t="s">
        <v>707</v>
      </c>
      <c r="H65" s="18" t="s">
        <v>639</v>
      </c>
      <c r="I65" s="17" t="s">
        <v>534</v>
      </c>
      <c r="J65" s="18" t="s">
        <v>708</v>
      </c>
      <c r="K65" s="17" t="s">
        <v>709</v>
      </c>
      <c r="L65" s="3" t="s">
        <v>709</v>
      </c>
    </row>
    <row r="66" spans="2:12" ht="12.75">
      <c r="B66" s="58" t="s">
        <v>50</v>
      </c>
      <c r="C66" s="59"/>
      <c r="D66" s="59"/>
      <c r="E66" s="59"/>
      <c r="F66" s="59"/>
      <c r="G66" s="59"/>
      <c r="H66" s="59"/>
      <c r="I66" s="59"/>
      <c r="J66" s="59"/>
      <c r="K66" s="59"/>
      <c r="L66" s="60"/>
    </row>
    <row r="67" spans="2:12" ht="12.75">
      <c r="B67" s="3" t="s">
        <v>8</v>
      </c>
      <c r="C67" s="3">
        <f>E67+G67+I67+K67</f>
        <v>168</v>
      </c>
      <c r="D67" s="18">
        <f>F67+H67+J67+L67</f>
        <v>256</v>
      </c>
      <c r="E67" s="17">
        <v>12</v>
      </c>
      <c r="F67" s="18">
        <v>18</v>
      </c>
      <c r="G67" s="17">
        <v>17</v>
      </c>
      <c r="H67" s="18">
        <v>53</v>
      </c>
      <c r="I67" s="17">
        <v>18</v>
      </c>
      <c r="J67" s="18">
        <v>31</v>
      </c>
      <c r="K67" s="17">
        <v>121</v>
      </c>
      <c r="L67" s="3">
        <v>154</v>
      </c>
    </row>
    <row r="68" spans="2:12" ht="12.75">
      <c r="B68" s="6" t="s">
        <v>9</v>
      </c>
      <c r="C68" s="22">
        <f>C67/C$57*100</f>
        <v>43.63636363636363</v>
      </c>
      <c r="D68" s="31">
        <f>D67/D$57*100</f>
        <v>54.008438818565395</v>
      </c>
      <c r="E68" s="17">
        <v>50</v>
      </c>
      <c r="F68" s="18">
        <v>51</v>
      </c>
      <c r="G68" s="17">
        <v>50</v>
      </c>
      <c r="H68" s="18">
        <v>67</v>
      </c>
      <c r="I68" s="17">
        <v>44</v>
      </c>
      <c r="J68" s="18">
        <v>61</v>
      </c>
      <c r="K68" s="17">
        <v>42</v>
      </c>
      <c r="L68" s="3">
        <v>50</v>
      </c>
    </row>
    <row r="69" spans="2:12" ht="12.75">
      <c r="B69" s="3" t="s">
        <v>10</v>
      </c>
      <c r="C69" s="3" t="s">
        <v>250</v>
      </c>
      <c r="D69" s="18" t="s">
        <v>253</v>
      </c>
      <c r="E69" s="17" t="s">
        <v>430</v>
      </c>
      <c r="F69" s="18" t="s">
        <v>710</v>
      </c>
      <c r="G69" s="17" t="s">
        <v>673</v>
      </c>
      <c r="H69" s="18" t="s">
        <v>711</v>
      </c>
      <c r="I69" s="17" t="s">
        <v>712</v>
      </c>
      <c r="J69" s="18" t="s">
        <v>713</v>
      </c>
      <c r="K69" s="17" t="s">
        <v>714</v>
      </c>
      <c r="L69" s="3" t="s">
        <v>715</v>
      </c>
    </row>
    <row r="70" spans="2:12" ht="12.75">
      <c r="B70" s="58" t="s">
        <v>52</v>
      </c>
      <c r="C70" s="59"/>
      <c r="D70" s="59"/>
      <c r="E70" s="59"/>
      <c r="F70" s="59"/>
      <c r="G70" s="59"/>
      <c r="H70" s="59"/>
      <c r="I70" s="59"/>
      <c r="J70" s="59"/>
      <c r="K70" s="59"/>
      <c r="L70" s="60"/>
    </row>
    <row r="71" spans="2:12" ht="12.75">
      <c r="B71" s="3" t="s">
        <v>8</v>
      </c>
      <c r="C71" s="3">
        <f>E71+G71+I71+K71</f>
        <v>211</v>
      </c>
      <c r="D71" s="18">
        <f>F71+H71+J71+L71</f>
        <v>299</v>
      </c>
      <c r="E71" s="17">
        <v>13</v>
      </c>
      <c r="F71" s="18">
        <v>19</v>
      </c>
      <c r="G71" s="17">
        <v>18</v>
      </c>
      <c r="H71" s="18">
        <v>55</v>
      </c>
      <c r="I71" s="17">
        <v>27</v>
      </c>
      <c r="J71" s="18">
        <v>40</v>
      </c>
      <c r="K71" s="17">
        <v>153</v>
      </c>
      <c r="L71" s="3">
        <v>185</v>
      </c>
    </row>
    <row r="72" spans="2:12" ht="12.75">
      <c r="B72" s="6" t="s">
        <v>15</v>
      </c>
      <c r="C72" s="22">
        <f>C71/C$57*100</f>
        <v>54.8051948051948</v>
      </c>
      <c r="D72" s="31">
        <f>D71/D$57*100</f>
        <v>63.0801687763713</v>
      </c>
      <c r="E72" s="17">
        <v>54</v>
      </c>
      <c r="F72" s="18">
        <v>54</v>
      </c>
      <c r="G72" s="17">
        <v>53</v>
      </c>
      <c r="H72" s="18">
        <v>70</v>
      </c>
      <c r="I72" s="17">
        <v>66</v>
      </c>
      <c r="J72" s="18">
        <v>78</v>
      </c>
      <c r="K72" s="17">
        <v>53</v>
      </c>
      <c r="L72" s="3">
        <v>60</v>
      </c>
    </row>
    <row r="73" spans="2:12" ht="12.75">
      <c r="B73" s="3" t="s">
        <v>10</v>
      </c>
      <c r="C73" s="3" t="s">
        <v>239</v>
      </c>
      <c r="D73" s="18" t="s">
        <v>152</v>
      </c>
      <c r="E73" s="17" t="s">
        <v>700</v>
      </c>
      <c r="F73" s="18" t="s">
        <v>716</v>
      </c>
      <c r="G73" s="17" t="s">
        <v>657</v>
      </c>
      <c r="H73" s="18" t="s">
        <v>717</v>
      </c>
      <c r="I73" s="17" t="s">
        <v>718</v>
      </c>
      <c r="J73" s="18" t="s">
        <v>541</v>
      </c>
      <c r="K73" s="17" t="s">
        <v>719</v>
      </c>
      <c r="L73" s="3" t="s">
        <v>720</v>
      </c>
    </row>
    <row r="75" spans="2:12" ht="24.75" customHeight="1">
      <c r="B75" s="1"/>
      <c r="C75" s="79" t="s">
        <v>105</v>
      </c>
      <c r="D75" s="77"/>
      <c r="E75" s="74" t="s">
        <v>106</v>
      </c>
      <c r="F75" s="75"/>
      <c r="G75" s="77" t="s">
        <v>107</v>
      </c>
      <c r="H75" s="77"/>
      <c r="I75" s="77" t="s">
        <v>108</v>
      </c>
      <c r="J75" s="77"/>
      <c r="K75" s="77" t="s">
        <v>109</v>
      </c>
      <c r="L75" s="78"/>
    </row>
    <row r="76" spans="1:12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5">
        <v>2008</v>
      </c>
      <c r="I76" s="15">
        <v>2007</v>
      </c>
      <c r="J76" s="15">
        <v>2008</v>
      </c>
      <c r="K76" s="15">
        <v>2007</v>
      </c>
      <c r="L76" s="16">
        <v>2008</v>
      </c>
    </row>
    <row r="77" spans="2:12" ht="12.75">
      <c r="B77" s="7" t="s">
        <v>56</v>
      </c>
      <c r="C77" s="3">
        <f>E77+G77+I77+K77</f>
        <v>387</v>
      </c>
      <c r="D77" s="18">
        <f>F77+H77+J77+L77</f>
        <v>466</v>
      </c>
      <c r="E77" s="17">
        <v>28</v>
      </c>
      <c r="F77" s="18">
        <v>39</v>
      </c>
      <c r="G77" s="17">
        <v>38</v>
      </c>
      <c r="H77" s="18">
        <v>72</v>
      </c>
      <c r="I77" s="17">
        <v>35</v>
      </c>
      <c r="J77" s="18">
        <v>41</v>
      </c>
      <c r="K77" s="17">
        <v>286</v>
      </c>
      <c r="L77" s="3">
        <v>314</v>
      </c>
    </row>
    <row r="78" spans="2:12" ht="12.75">
      <c r="B78" s="58" t="s">
        <v>57</v>
      </c>
      <c r="C78" s="59"/>
      <c r="D78" s="59"/>
      <c r="E78" s="59"/>
      <c r="F78" s="59"/>
      <c r="G78" s="59"/>
      <c r="H78" s="59"/>
      <c r="I78" s="59"/>
      <c r="J78" s="59"/>
      <c r="K78" s="59"/>
      <c r="L78" s="60"/>
    </row>
    <row r="79" spans="2:12" ht="12.75">
      <c r="B79" s="3" t="s">
        <v>19</v>
      </c>
      <c r="C79" s="3" t="s">
        <v>260</v>
      </c>
      <c r="D79" s="3" t="s">
        <v>260</v>
      </c>
      <c r="E79" s="17">
        <v>17.9</v>
      </c>
      <c r="F79" s="18">
        <v>29.8</v>
      </c>
      <c r="G79" s="17">
        <v>30</v>
      </c>
      <c r="H79" s="18">
        <v>20.6</v>
      </c>
      <c r="I79" s="17">
        <v>53.1</v>
      </c>
      <c r="J79" s="18">
        <v>28.6</v>
      </c>
      <c r="K79" s="17">
        <v>27.7</v>
      </c>
      <c r="L79" s="3">
        <v>25.2</v>
      </c>
    </row>
    <row r="80" spans="2:12" ht="12.75">
      <c r="B80" s="3" t="s">
        <v>20</v>
      </c>
      <c r="C80" s="3">
        <f>MIN(E80,G80,I80,K80)</f>
        <v>0</v>
      </c>
      <c r="D80" s="18">
        <f>MIN(F80,H80,J80,L80)</f>
        <v>0</v>
      </c>
      <c r="E80" s="17">
        <v>1</v>
      </c>
      <c r="F80" s="18">
        <v>0</v>
      </c>
      <c r="G80" s="17">
        <v>1</v>
      </c>
      <c r="H80" s="18">
        <v>1</v>
      </c>
      <c r="I80" s="17">
        <v>0</v>
      </c>
      <c r="J80" s="18">
        <v>2</v>
      </c>
      <c r="K80" s="17">
        <v>0</v>
      </c>
      <c r="L80" s="3">
        <v>0</v>
      </c>
    </row>
    <row r="81" spans="2:12" ht="12.75">
      <c r="B81" s="3" t="s">
        <v>21</v>
      </c>
      <c r="C81" s="3">
        <f>MAX(E81,G81,I81,K81)</f>
        <v>629</v>
      </c>
      <c r="D81" s="18">
        <f>MAX(F81,H81,J81,L81)</f>
        <v>265</v>
      </c>
      <c r="E81" s="17">
        <v>142</v>
      </c>
      <c r="F81" s="18">
        <v>256</v>
      </c>
      <c r="G81" s="17">
        <v>233</v>
      </c>
      <c r="H81" s="18">
        <v>136</v>
      </c>
      <c r="I81" s="17">
        <v>629</v>
      </c>
      <c r="J81" s="18">
        <v>148</v>
      </c>
      <c r="K81" s="17">
        <v>525</v>
      </c>
      <c r="L81" s="3">
        <v>265</v>
      </c>
    </row>
    <row r="82" spans="2:12" ht="12.75">
      <c r="B82" s="3" t="s">
        <v>22</v>
      </c>
      <c r="C82" s="3">
        <f>E82+G82+I82+K82</f>
        <v>387</v>
      </c>
      <c r="D82" s="18">
        <f>F82+H82+J82+L82</f>
        <v>466</v>
      </c>
      <c r="E82" s="17">
        <v>28</v>
      </c>
      <c r="F82" s="18">
        <v>39</v>
      </c>
      <c r="G82" s="17">
        <v>38</v>
      </c>
      <c r="H82" s="18">
        <v>72</v>
      </c>
      <c r="I82" s="17">
        <v>35</v>
      </c>
      <c r="J82" s="18">
        <v>41</v>
      </c>
      <c r="K82" s="17">
        <v>286</v>
      </c>
      <c r="L82" s="3">
        <v>314</v>
      </c>
    </row>
    <row r="83" spans="2:12" ht="24.75" customHeight="1">
      <c r="B83" s="12" t="s">
        <v>58</v>
      </c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2:12" ht="12.75">
      <c r="B84" s="3" t="s">
        <v>19</v>
      </c>
      <c r="C84" s="3" t="s">
        <v>260</v>
      </c>
      <c r="D84" s="3" t="s">
        <v>260</v>
      </c>
      <c r="E84" s="17" t="s">
        <v>436</v>
      </c>
      <c r="F84" s="18" t="s">
        <v>436</v>
      </c>
      <c r="G84" s="17">
        <v>1.5</v>
      </c>
      <c r="H84" s="18">
        <v>0.3</v>
      </c>
      <c r="I84" s="17">
        <v>50.6</v>
      </c>
      <c r="J84" s="18">
        <v>26.3</v>
      </c>
      <c r="K84" s="17">
        <v>21</v>
      </c>
      <c r="L84" s="3">
        <v>18.2</v>
      </c>
    </row>
    <row r="85" spans="2:12" ht="12.75">
      <c r="B85" s="3" t="s">
        <v>20</v>
      </c>
      <c r="C85" s="3">
        <f>MIN(E85,G85,I85,K85)</f>
        <v>0</v>
      </c>
      <c r="D85" s="18">
        <f>MIN(F85,H85,J85,L85)</f>
        <v>0</v>
      </c>
      <c r="E85" s="17">
        <v>0</v>
      </c>
      <c r="F85" s="18">
        <v>0</v>
      </c>
      <c r="G85" s="17">
        <v>0</v>
      </c>
      <c r="H85" s="18">
        <v>0</v>
      </c>
      <c r="I85" s="17">
        <v>0</v>
      </c>
      <c r="J85" s="18">
        <v>0</v>
      </c>
      <c r="K85" s="17">
        <v>0</v>
      </c>
      <c r="L85" s="3">
        <v>0</v>
      </c>
    </row>
    <row r="86" spans="2:12" ht="12.75">
      <c r="B86" s="3" t="s">
        <v>21</v>
      </c>
      <c r="C86" s="3">
        <f>MAX(E86,G86,I86,K86)</f>
        <v>627</v>
      </c>
      <c r="D86" s="18">
        <f>MAX(F86,H86,J86,L86)</f>
        <v>264</v>
      </c>
      <c r="E86" s="17">
        <v>0</v>
      </c>
      <c r="F86" s="18">
        <v>0</v>
      </c>
      <c r="G86" s="17">
        <v>57</v>
      </c>
      <c r="H86" s="18">
        <v>11</v>
      </c>
      <c r="I86" s="17">
        <v>627</v>
      </c>
      <c r="J86" s="18">
        <v>148</v>
      </c>
      <c r="K86" s="17">
        <v>517</v>
      </c>
      <c r="L86" s="3">
        <v>264</v>
      </c>
    </row>
    <row r="87" spans="2:12" ht="12.75">
      <c r="B87" s="3" t="s">
        <v>22</v>
      </c>
      <c r="C87" s="3">
        <f>E87+G87+I87+K87</f>
        <v>358</v>
      </c>
      <c r="D87" s="18">
        <f>F87+H87+J87+L87</f>
        <v>427</v>
      </c>
      <c r="E87" s="17">
        <v>0</v>
      </c>
      <c r="F87" s="18">
        <v>0</v>
      </c>
      <c r="G87" s="17">
        <v>38</v>
      </c>
      <c r="H87" s="18">
        <v>72</v>
      </c>
      <c r="I87" s="17">
        <v>35</v>
      </c>
      <c r="J87" s="18">
        <v>41</v>
      </c>
      <c r="K87" s="17">
        <v>285</v>
      </c>
      <c r="L87" s="3">
        <v>314</v>
      </c>
    </row>
    <row r="88" spans="2:12" ht="25.5">
      <c r="B88" s="12" t="s">
        <v>59</v>
      </c>
      <c r="C88" s="64"/>
      <c r="D88" s="64"/>
      <c r="E88" s="64"/>
      <c r="F88" s="64"/>
      <c r="G88" s="64"/>
      <c r="H88" s="64"/>
      <c r="I88" s="64"/>
      <c r="J88" s="64"/>
      <c r="K88" s="64"/>
      <c r="L88" s="65"/>
    </row>
    <row r="89" spans="2:12" ht="12.75">
      <c r="B89" s="3" t="s">
        <v>19</v>
      </c>
      <c r="C89" s="3" t="s">
        <v>260</v>
      </c>
      <c r="D89" s="3" t="s">
        <v>260</v>
      </c>
      <c r="E89" s="17" t="s">
        <v>436</v>
      </c>
      <c r="F89" s="18" t="s">
        <v>436</v>
      </c>
      <c r="G89" s="17">
        <v>1.9</v>
      </c>
      <c r="H89" s="18">
        <v>1.4</v>
      </c>
      <c r="I89" s="17">
        <v>78.5</v>
      </c>
      <c r="J89" s="18">
        <v>84.3</v>
      </c>
      <c r="K89" s="17">
        <v>55.7</v>
      </c>
      <c r="L89" s="3">
        <v>54</v>
      </c>
    </row>
    <row r="90" spans="2:12" ht="12.75">
      <c r="B90" s="3" t="s">
        <v>20</v>
      </c>
      <c r="C90" s="3">
        <f>MIN(E90,G90,I90,K90)</f>
        <v>0</v>
      </c>
      <c r="D90" s="18">
        <f>MIN(F90,H90,J90,L90)</f>
        <v>0</v>
      </c>
      <c r="E90" s="17">
        <v>0</v>
      </c>
      <c r="F90" s="18">
        <v>0</v>
      </c>
      <c r="G90" s="17">
        <v>0</v>
      </c>
      <c r="H90" s="18">
        <v>0</v>
      </c>
      <c r="I90" s="17">
        <v>0</v>
      </c>
      <c r="J90" s="18">
        <v>0</v>
      </c>
      <c r="K90" s="17">
        <v>0</v>
      </c>
      <c r="L90" s="3">
        <v>0</v>
      </c>
    </row>
    <row r="91" spans="2:12" ht="12.75">
      <c r="B91" s="3" t="s">
        <v>21</v>
      </c>
      <c r="C91" s="3">
        <f>MAX(E91,G91,I91,K91)</f>
        <v>100</v>
      </c>
      <c r="D91" s="18">
        <f>MAX(F91,H91,J91,L91)</f>
        <v>100</v>
      </c>
      <c r="E91" s="17">
        <v>0</v>
      </c>
      <c r="F91" s="18">
        <v>0</v>
      </c>
      <c r="G91" s="17">
        <v>74</v>
      </c>
      <c r="H91" s="18">
        <v>69</v>
      </c>
      <c r="I91" s="17">
        <v>100</v>
      </c>
      <c r="J91" s="18">
        <v>100</v>
      </c>
      <c r="K91" s="17">
        <v>100</v>
      </c>
      <c r="L91" s="3">
        <v>100</v>
      </c>
    </row>
    <row r="92" spans="2:12" ht="12.75">
      <c r="B92" s="3" t="s">
        <v>22</v>
      </c>
      <c r="C92" s="3">
        <f>E92+G92+I92+K92</f>
        <v>348</v>
      </c>
      <c r="D92" s="18">
        <f>F92+H92+J92+L92</f>
        <v>427</v>
      </c>
      <c r="E92" s="17">
        <v>0</v>
      </c>
      <c r="F92" s="18">
        <v>0</v>
      </c>
      <c r="G92" s="17">
        <v>38</v>
      </c>
      <c r="H92" s="18">
        <v>72</v>
      </c>
      <c r="I92" s="17">
        <v>35</v>
      </c>
      <c r="J92" s="18">
        <v>41</v>
      </c>
      <c r="K92" s="17">
        <v>275</v>
      </c>
      <c r="L92" s="3">
        <v>314</v>
      </c>
    </row>
    <row r="93" spans="2:12" ht="12.75">
      <c r="B93" s="4" t="s">
        <v>60</v>
      </c>
      <c r="C93" s="4">
        <f>E93+G93+I93+K93</f>
        <v>348</v>
      </c>
      <c r="D93" s="27">
        <f>F93+H93+J93+L93</f>
        <v>409</v>
      </c>
      <c r="E93" s="26">
        <v>21</v>
      </c>
      <c r="F93" s="27">
        <v>31</v>
      </c>
      <c r="G93" s="26">
        <v>32</v>
      </c>
      <c r="H93" s="27">
        <v>74</v>
      </c>
      <c r="I93" s="26">
        <v>40</v>
      </c>
      <c r="J93" s="27">
        <v>44</v>
      </c>
      <c r="K93" s="26">
        <v>255</v>
      </c>
      <c r="L93" s="4">
        <v>260</v>
      </c>
    </row>
    <row r="94" spans="2:12" ht="12.75">
      <c r="B94" s="80" t="s">
        <v>61</v>
      </c>
      <c r="C94" s="81"/>
      <c r="D94" s="81"/>
      <c r="E94" s="81"/>
      <c r="F94" s="81"/>
      <c r="G94" s="81"/>
      <c r="H94" s="81"/>
      <c r="I94" s="81"/>
      <c r="J94" s="81"/>
      <c r="K94" s="81"/>
      <c r="L94" s="82"/>
    </row>
    <row r="95" spans="2:12" ht="12.75">
      <c r="B95" s="3" t="s">
        <v>8</v>
      </c>
      <c r="C95" s="3">
        <f>E95+G95+I95+K95</f>
        <v>313</v>
      </c>
      <c r="D95" s="18">
        <f>F95+H95+J95+L95</f>
        <v>387</v>
      </c>
      <c r="E95" s="17">
        <v>16</v>
      </c>
      <c r="F95" s="18">
        <v>28</v>
      </c>
      <c r="G95" s="17">
        <v>28</v>
      </c>
      <c r="H95" s="18">
        <v>69</v>
      </c>
      <c r="I95" s="17">
        <v>39</v>
      </c>
      <c r="J95" s="18">
        <v>43</v>
      </c>
      <c r="K95" s="17">
        <v>230</v>
      </c>
      <c r="L95" s="3">
        <v>247</v>
      </c>
    </row>
    <row r="96" spans="2:12" ht="12.75">
      <c r="B96" s="6" t="s">
        <v>9</v>
      </c>
      <c r="C96" s="22">
        <f>C95/C$93*100</f>
        <v>89.9425287356322</v>
      </c>
      <c r="D96" s="31">
        <f>D95/D$93*100</f>
        <v>94.62102689486552</v>
      </c>
      <c r="E96" s="17">
        <v>76</v>
      </c>
      <c r="F96" s="18">
        <v>90</v>
      </c>
      <c r="G96" s="17">
        <v>88</v>
      </c>
      <c r="H96" s="18">
        <v>93</v>
      </c>
      <c r="I96" s="17">
        <v>98</v>
      </c>
      <c r="J96" s="18">
        <v>98</v>
      </c>
      <c r="K96" s="17">
        <v>90</v>
      </c>
      <c r="L96" s="3">
        <v>95</v>
      </c>
    </row>
    <row r="97" spans="2:12" ht="12.75">
      <c r="B97" s="3" t="s">
        <v>10</v>
      </c>
      <c r="C97" s="3" t="s">
        <v>254</v>
      </c>
      <c r="D97" s="18" t="s">
        <v>234</v>
      </c>
      <c r="E97" s="17" t="s">
        <v>721</v>
      </c>
      <c r="F97" s="18" t="s">
        <v>722</v>
      </c>
      <c r="G97" s="17" t="s">
        <v>723</v>
      </c>
      <c r="H97" s="18" t="s">
        <v>724</v>
      </c>
      <c r="I97" s="17" t="s">
        <v>725</v>
      </c>
      <c r="J97" s="18" t="s">
        <v>535</v>
      </c>
      <c r="K97" s="17" t="s">
        <v>254</v>
      </c>
      <c r="L97" s="3" t="s">
        <v>234</v>
      </c>
    </row>
    <row r="98" spans="2:12" ht="12.75">
      <c r="B98" s="58" t="s">
        <v>64</v>
      </c>
      <c r="C98" s="59"/>
      <c r="D98" s="59"/>
      <c r="E98" s="59"/>
      <c r="F98" s="59"/>
      <c r="G98" s="59"/>
      <c r="H98" s="59"/>
      <c r="I98" s="59"/>
      <c r="J98" s="59"/>
      <c r="K98" s="59"/>
      <c r="L98" s="60"/>
    </row>
    <row r="99" spans="2:12" ht="12.75">
      <c r="B99" s="3" t="s">
        <v>8</v>
      </c>
      <c r="C99" s="3">
        <f>E99+G99+I99+K99</f>
        <v>283</v>
      </c>
      <c r="D99" s="18">
        <f>F99+H99+J99+L99</f>
        <v>334</v>
      </c>
      <c r="E99" s="17">
        <v>16</v>
      </c>
      <c r="F99" s="18">
        <v>21</v>
      </c>
      <c r="G99" s="17">
        <v>26</v>
      </c>
      <c r="H99" s="18">
        <v>57</v>
      </c>
      <c r="I99" s="17">
        <v>35</v>
      </c>
      <c r="J99" s="18">
        <v>32</v>
      </c>
      <c r="K99" s="17">
        <v>206</v>
      </c>
      <c r="L99" s="3">
        <v>224</v>
      </c>
    </row>
    <row r="100" spans="2:12" ht="12.75">
      <c r="B100" s="6" t="s">
        <v>9</v>
      </c>
      <c r="C100" s="22">
        <f>C99/C$93*100</f>
        <v>81.32183908045977</v>
      </c>
      <c r="D100" s="31">
        <f>D99/D$93*100</f>
        <v>81.66259168704157</v>
      </c>
      <c r="E100" s="17">
        <v>76</v>
      </c>
      <c r="F100" s="18">
        <v>68</v>
      </c>
      <c r="G100" s="17">
        <v>81</v>
      </c>
      <c r="H100" s="18">
        <v>77</v>
      </c>
      <c r="I100" s="17">
        <v>88</v>
      </c>
      <c r="J100" s="18">
        <v>73</v>
      </c>
      <c r="K100" s="17">
        <v>81</v>
      </c>
      <c r="L100" s="3">
        <v>86</v>
      </c>
    </row>
    <row r="101" spans="2:12" ht="12.75">
      <c r="B101" s="3" t="s">
        <v>10</v>
      </c>
      <c r="C101" s="3" t="s">
        <v>255</v>
      </c>
      <c r="D101" s="18" t="s">
        <v>199</v>
      </c>
      <c r="E101" s="17" t="s">
        <v>721</v>
      </c>
      <c r="F101" s="18" t="s">
        <v>726</v>
      </c>
      <c r="G101" s="17" t="s">
        <v>727</v>
      </c>
      <c r="H101" s="18" t="s">
        <v>728</v>
      </c>
      <c r="I101" s="17" t="s">
        <v>729</v>
      </c>
      <c r="J101" s="18" t="s">
        <v>730</v>
      </c>
      <c r="K101" s="17" t="s">
        <v>372</v>
      </c>
      <c r="L101" s="3" t="s">
        <v>598</v>
      </c>
    </row>
    <row r="102" spans="2:12" ht="12.75">
      <c r="B102" s="4" t="s">
        <v>67</v>
      </c>
      <c r="C102" s="4">
        <f>E102+G102+I102+K102</f>
        <v>64</v>
      </c>
      <c r="D102" s="27">
        <f>F102+H102+J102+L102</f>
        <v>67</v>
      </c>
      <c r="E102" s="26">
        <v>4</v>
      </c>
      <c r="F102" s="27">
        <v>6</v>
      </c>
      <c r="G102" s="26">
        <v>5</v>
      </c>
      <c r="H102" s="27">
        <v>14</v>
      </c>
      <c r="I102" s="26">
        <v>5</v>
      </c>
      <c r="J102" s="27">
        <v>6</v>
      </c>
      <c r="K102" s="26">
        <v>50</v>
      </c>
      <c r="L102" s="4">
        <v>41</v>
      </c>
    </row>
    <row r="103" spans="2:12" ht="12.75">
      <c r="B103" s="58" t="s">
        <v>68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60"/>
    </row>
    <row r="104" spans="2:12" ht="12.75">
      <c r="B104" s="3" t="s">
        <v>8</v>
      </c>
      <c r="C104" s="3">
        <f>E104+G104+I104+K104</f>
        <v>26</v>
      </c>
      <c r="D104" s="18">
        <f>F104+H104+J104+L104</f>
        <v>30</v>
      </c>
      <c r="E104" s="17">
        <v>4</v>
      </c>
      <c r="F104" s="18">
        <v>1</v>
      </c>
      <c r="G104" s="17">
        <v>3</v>
      </c>
      <c r="H104" s="18">
        <v>4</v>
      </c>
      <c r="I104" s="17">
        <v>3</v>
      </c>
      <c r="J104" s="18">
        <v>2</v>
      </c>
      <c r="K104" s="17">
        <v>16</v>
      </c>
      <c r="L104" s="3">
        <v>23</v>
      </c>
    </row>
    <row r="105" spans="2:12" ht="12.75">
      <c r="B105" s="6" t="s">
        <v>9</v>
      </c>
      <c r="C105" s="22">
        <f>C104/C$102*100</f>
        <v>40.625</v>
      </c>
      <c r="D105" s="31">
        <f>D104/D$102*100</f>
        <v>44.776119402985074</v>
      </c>
      <c r="E105" s="17">
        <v>100</v>
      </c>
      <c r="F105" s="18">
        <v>17</v>
      </c>
      <c r="G105" s="17">
        <v>60</v>
      </c>
      <c r="H105" s="18">
        <v>29</v>
      </c>
      <c r="I105" s="17">
        <v>60</v>
      </c>
      <c r="J105" s="18">
        <v>33</v>
      </c>
      <c r="K105" s="17">
        <v>32</v>
      </c>
      <c r="L105" s="3">
        <v>56</v>
      </c>
    </row>
    <row r="106" spans="2:12" ht="12.75">
      <c r="B106" s="3" t="s">
        <v>10</v>
      </c>
      <c r="C106" s="3" t="s">
        <v>256</v>
      </c>
      <c r="D106" s="18" t="s">
        <v>258</v>
      </c>
      <c r="E106" s="17" t="s">
        <v>731</v>
      </c>
      <c r="F106" s="18" t="s">
        <v>732</v>
      </c>
      <c r="G106" s="17" t="s">
        <v>733</v>
      </c>
      <c r="H106" s="18" t="s">
        <v>734</v>
      </c>
      <c r="I106" s="17" t="s">
        <v>733</v>
      </c>
      <c r="J106" s="18" t="s">
        <v>643</v>
      </c>
      <c r="K106" s="17" t="s">
        <v>735</v>
      </c>
      <c r="L106" s="3" t="s">
        <v>736</v>
      </c>
    </row>
    <row r="107" spans="2:12" ht="12.75">
      <c r="B107" s="58" t="s">
        <v>61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2:12" ht="12.75">
      <c r="B108" s="3" t="s">
        <v>8</v>
      </c>
      <c r="C108" s="3">
        <f>E108+G108+I108+K108</f>
        <v>61</v>
      </c>
      <c r="D108" s="18">
        <f>F108+H108+J108+L108</f>
        <v>66</v>
      </c>
      <c r="E108" s="17">
        <v>4</v>
      </c>
      <c r="F108" s="18">
        <v>6</v>
      </c>
      <c r="G108" s="17">
        <v>4</v>
      </c>
      <c r="H108" s="18">
        <v>13</v>
      </c>
      <c r="I108" s="17">
        <v>5</v>
      </c>
      <c r="J108" s="18">
        <v>6</v>
      </c>
      <c r="K108" s="17">
        <v>48</v>
      </c>
      <c r="L108" s="3">
        <v>41</v>
      </c>
    </row>
    <row r="109" spans="2:12" ht="12.75">
      <c r="B109" s="6" t="s">
        <v>9</v>
      </c>
      <c r="C109" s="22">
        <f>C108/C$102*100</f>
        <v>95.3125</v>
      </c>
      <c r="D109" s="31">
        <f>D108/D$102*100</f>
        <v>98.50746268656717</v>
      </c>
      <c r="E109" s="17">
        <v>100</v>
      </c>
      <c r="F109" s="18">
        <v>100</v>
      </c>
      <c r="G109" s="17">
        <v>80</v>
      </c>
      <c r="H109" s="18">
        <v>93</v>
      </c>
      <c r="I109" s="17">
        <v>100</v>
      </c>
      <c r="J109" s="18">
        <v>100</v>
      </c>
      <c r="K109" s="17">
        <v>96</v>
      </c>
      <c r="L109" s="3">
        <v>100</v>
      </c>
    </row>
    <row r="110" spans="2:12" ht="12.75">
      <c r="B110" s="3" t="s">
        <v>10</v>
      </c>
      <c r="C110" s="3" t="s">
        <v>257</v>
      </c>
      <c r="D110" s="18" t="s">
        <v>259</v>
      </c>
      <c r="E110" s="17" t="s">
        <v>731</v>
      </c>
      <c r="F110" s="18" t="s">
        <v>652</v>
      </c>
      <c r="G110" s="17" t="s">
        <v>737</v>
      </c>
      <c r="H110" s="18" t="s">
        <v>738</v>
      </c>
      <c r="I110" s="17" t="s">
        <v>739</v>
      </c>
      <c r="J110" s="18" t="s">
        <v>652</v>
      </c>
      <c r="K110" s="17" t="s">
        <v>257</v>
      </c>
      <c r="L110" s="3" t="s">
        <v>259</v>
      </c>
    </row>
  </sheetData>
  <mergeCells count="35">
    <mergeCell ref="A7:A9"/>
    <mergeCell ref="C23:L23"/>
    <mergeCell ref="B94:L94"/>
    <mergeCell ref="B62:L62"/>
    <mergeCell ref="B66:L66"/>
    <mergeCell ref="B70:L70"/>
    <mergeCell ref="B78:L78"/>
    <mergeCell ref="C83:L83"/>
    <mergeCell ref="C88:L88"/>
    <mergeCell ref="B15:L15"/>
    <mergeCell ref="B98:L98"/>
    <mergeCell ref="B28:L28"/>
    <mergeCell ref="B32:L32"/>
    <mergeCell ref="B36:L36"/>
    <mergeCell ref="B40:L40"/>
    <mergeCell ref="B45:L45"/>
    <mergeCell ref="B49:L49"/>
    <mergeCell ref="B53:L53"/>
    <mergeCell ref="B58:L58"/>
    <mergeCell ref="B11:L11"/>
    <mergeCell ref="B19:L19"/>
    <mergeCell ref="I3:J3"/>
    <mergeCell ref="C3:D3"/>
    <mergeCell ref="E3:F3"/>
    <mergeCell ref="G3:H3"/>
    <mergeCell ref="C2:D2"/>
    <mergeCell ref="B103:L103"/>
    <mergeCell ref="B107:L107"/>
    <mergeCell ref="A1:D1"/>
    <mergeCell ref="C75:D75"/>
    <mergeCell ref="E75:F75"/>
    <mergeCell ref="G75:H75"/>
    <mergeCell ref="I75:J75"/>
    <mergeCell ref="K75:L75"/>
    <mergeCell ref="K3:L3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2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10" width="11.7109375" style="0" customWidth="1"/>
  </cols>
  <sheetData>
    <row r="1" spans="1:10" ht="13.5" thickBot="1">
      <c r="A1" s="61" t="s">
        <v>78</v>
      </c>
      <c r="B1" s="61"/>
      <c r="C1" s="61"/>
      <c r="D1" s="61"/>
      <c r="E1" s="23"/>
      <c r="F1" s="23"/>
      <c r="G1" s="23"/>
      <c r="H1" s="23"/>
      <c r="I1" s="23"/>
      <c r="J1" s="23"/>
    </row>
    <row r="2" spans="1:10" ht="13.5" thickTop="1">
      <c r="A2" s="10"/>
      <c r="B2" s="10"/>
      <c r="C2" s="57" t="s">
        <v>345</v>
      </c>
      <c r="D2" s="57"/>
      <c r="E2" s="10"/>
      <c r="F2" s="10"/>
      <c r="G2" s="10"/>
      <c r="H2" s="10"/>
      <c r="I2" s="10"/>
      <c r="J2" s="10"/>
    </row>
    <row r="3" spans="1:10" ht="24.75" customHeight="1">
      <c r="A3" s="21">
        <v>3.3</v>
      </c>
      <c r="B3" s="20" t="s">
        <v>110</v>
      </c>
      <c r="C3" s="79" t="s">
        <v>111</v>
      </c>
      <c r="D3" s="77"/>
      <c r="E3" s="77" t="s">
        <v>112</v>
      </c>
      <c r="F3" s="77"/>
      <c r="G3" s="77" t="s">
        <v>113</v>
      </c>
      <c r="H3" s="77"/>
      <c r="I3" s="77" t="s">
        <v>114</v>
      </c>
      <c r="J3" s="78"/>
    </row>
    <row r="4" spans="1:10" ht="12.75">
      <c r="A4" s="1"/>
      <c r="B4" s="1"/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5">
        <v>2008</v>
      </c>
      <c r="I4" s="15">
        <v>2007</v>
      </c>
      <c r="J4" s="16">
        <v>2008</v>
      </c>
    </row>
    <row r="5" spans="1:10" ht="12.75">
      <c r="A5" s="20" t="s">
        <v>0</v>
      </c>
      <c r="B5" s="2" t="s">
        <v>1</v>
      </c>
      <c r="C5" s="3">
        <f>E5+G5+I5</f>
        <v>907</v>
      </c>
      <c r="D5" s="18">
        <f aca="true" t="shared" si="0" ref="D5:D10">F5+H5+J5</f>
        <v>880</v>
      </c>
      <c r="E5" s="17">
        <v>266</v>
      </c>
      <c r="F5" s="18">
        <v>274</v>
      </c>
      <c r="G5" s="17">
        <v>323</v>
      </c>
      <c r="H5" s="18">
        <v>293</v>
      </c>
      <c r="I5" s="17">
        <v>318</v>
      </c>
      <c r="J5" s="3">
        <v>313</v>
      </c>
    </row>
    <row r="6" spans="2:10" ht="12.75">
      <c r="B6" s="2" t="s">
        <v>2</v>
      </c>
      <c r="C6" s="3">
        <f>E6+G6+I6</f>
        <v>149</v>
      </c>
      <c r="D6" s="18">
        <f t="shared" si="0"/>
        <v>95</v>
      </c>
      <c r="E6" s="17">
        <v>83</v>
      </c>
      <c r="F6" s="18">
        <v>26</v>
      </c>
      <c r="G6" s="17">
        <v>17</v>
      </c>
      <c r="H6" s="18">
        <v>30</v>
      </c>
      <c r="I6" s="17">
        <v>49</v>
      </c>
      <c r="J6" s="3">
        <v>39</v>
      </c>
    </row>
    <row r="7" spans="1:10" ht="12.75">
      <c r="A7" s="68" t="s">
        <v>130</v>
      </c>
      <c r="B7" s="2" t="s">
        <v>3</v>
      </c>
      <c r="C7" s="3" t="s">
        <v>260</v>
      </c>
      <c r="D7" s="18">
        <f t="shared" si="0"/>
        <v>0</v>
      </c>
      <c r="E7" s="17" t="s">
        <v>260</v>
      </c>
      <c r="F7" s="18">
        <v>0</v>
      </c>
      <c r="G7" s="17" t="s">
        <v>260</v>
      </c>
      <c r="H7" s="18">
        <v>0</v>
      </c>
      <c r="I7" s="17" t="s">
        <v>260</v>
      </c>
      <c r="J7" s="3">
        <v>0</v>
      </c>
    </row>
    <row r="8" spans="1:10" ht="12.75">
      <c r="A8" s="68"/>
      <c r="B8" s="2" t="s">
        <v>4</v>
      </c>
      <c r="C8" s="3">
        <f>E8+G8+I8</f>
        <v>0</v>
      </c>
      <c r="D8" s="18">
        <f t="shared" si="0"/>
        <v>1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3">
        <v>1</v>
      </c>
    </row>
    <row r="9" spans="1:10" ht="12.75">
      <c r="A9" s="68"/>
      <c r="B9" s="2" t="s">
        <v>5</v>
      </c>
      <c r="C9" s="3" t="s">
        <v>260</v>
      </c>
      <c r="D9" s="18">
        <f t="shared" si="0"/>
        <v>0</v>
      </c>
      <c r="E9" s="17" t="s">
        <v>260</v>
      </c>
      <c r="F9" s="18">
        <v>0</v>
      </c>
      <c r="G9" s="17" t="s">
        <v>260</v>
      </c>
      <c r="H9" s="18">
        <v>0</v>
      </c>
      <c r="I9" s="17" t="s">
        <v>260</v>
      </c>
      <c r="J9" s="3">
        <v>0</v>
      </c>
    </row>
    <row r="10" spans="2:10" ht="12.75">
      <c r="B10" s="4" t="s">
        <v>6</v>
      </c>
      <c r="C10" s="5">
        <f>E10+G10+I10</f>
        <v>907</v>
      </c>
      <c r="D10" s="19">
        <f t="shared" si="0"/>
        <v>880</v>
      </c>
      <c r="E10" s="13">
        <v>266</v>
      </c>
      <c r="F10" s="19">
        <v>274</v>
      </c>
      <c r="G10" s="13">
        <v>323</v>
      </c>
      <c r="H10" s="19">
        <v>293</v>
      </c>
      <c r="I10" s="13">
        <v>318</v>
      </c>
      <c r="J10" s="5">
        <v>313</v>
      </c>
    </row>
    <row r="11" spans="2:10" ht="12.75">
      <c r="B11" s="58" t="s">
        <v>7</v>
      </c>
      <c r="C11" s="59"/>
      <c r="D11" s="59"/>
      <c r="E11" s="59"/>
      <c r="F11" s="59"/>
      <c r="G11" s="59"/>
      <c r="H11" s="59"/>
      <c r="I11" s="59"/>
      <c r="J11" s="60"/>
    </row>
    <row r="12" spans="2:10" ht="12.75">
      <c r="B12" s="3" t="s">
        <v>8</v>
      </c>
      <c r="C12" s="3">
        <f>E12+G12+I12</f>
        <v>775</v>
      </c>
      <c r="D12" s="18">
        <f>F12+H12+J12</f>
        <v>794</v>
      </c>
      <c r="E12" s="17">
        <v>234</v>
      </c>
      <c r="F12" s="18">
        <v>247</v>
      </c>
      <c r="G12" s="17">
        <v>303</v>
      </c>
      <c r="H12" s="18">
        <v>271</v>
      </c>
      <c r="I12" s="17">
        <v>238</v>
      </c>
      <c r="J12" s="3">
        <v>276</v>
      </c>
    </row>
    <row r="13" spans="2:10" ht="12.75">
      <c r="B13" s="6" t="s">
        <v>9</v>
      </c>
      <c r="C13" s="22">
        <f>C12/C$10*100</f>
        <v>85.44652701212789</v>
      </c>
      <c r="D13" s="31">
        <f>D12/D$10*100</f>
        <v>90.22727272727272</v>
      </c>
      <c r="E13" s="30">
        <v>88</v>
      </c>
      <c r="F13" s="31">
        <v>90</v>
      </c>
      <c r="G13" s="30">
        <v>94</v>
      </c>
      <c r="H13" s="31">
        <v>92</v>
      </c>
      <c r="I13" s="30">
        <v>75</v>
      </c>
      <c r="J13" s="22">
        <v>88</v>
      </c>
    </row>
    <row r="14" spans="2:10" ht="12.75">
      <c r="B14" s="3" t="s">
        <v>10</v>
      </c>
      <c r="C14" s="3" t="s">
        <v>137</v>
      </c>
      <c r="D14" s="18" t="s">
        <v>269</v>
      </c>
      <c r="E14" s="17" t="s">
        <v>463</v>
      </c>
      <c r="F14" s="18" t="s">
        <v>254</v>
      </c>
      <c r="G14" s="17" t="s">
        <v>740</v>
      </c>
      <c r="H14" s="18" t="s">
        <v>308</v>
      </c>
      <c r="I14" s="17" t="s">
        <v>741</v>
      </c>
      <c r="J14" s="3" t="s">
        <v>347</v>
      </c>
    </row>
    <row r="15" spans="2:10" ht="12.75">
      <c r="B15" s="58" t="s">
        <v>12</v>
      </c>
      <c r="C15" s="59"/>
      <c r="D15" s="59"/>
      <c r="E15" s="59"/>
      <c r="F15" s="59"/>
      <c r="G15" s="59"/>
      <c r="H15" s="59"/>
      <c r="I15" s="59"/>
      <c r="J15" s="60"/>
    </row>
    <row r="16" spans="2:10" ht="12.75">
      <c r="B16" s="3" t="s">
        <v>8</v>
      </c>
      <c r="C16" s="3">
        <f>E16+G16+I16</f>
        <v>261</v>
      </c>
      <c r="D16" s="18">
        <f>F16+H16+J16</f>
        <v>319</v>
      </c>
      <c r="E16" s="17">
        <v>109</v>
      </c>
      <c r="F16" s="18">
        <v>109</v>
      </c>
      <c r="G16" s="17">
        <v>106</v>
      </c>
      <c r="H16" s="18">
        <v>122</v>
      </c>
      <c r="I16" s="17">
        <v>46</v>
      </c>
      <c r="J16" s="3">
        <v>88</v>
      </c>
    </row>
    <row r="17" spans="2:10" ht="12.75">
      <c r="B17" s="6" t="s">
        <v>9</v>
      </c>
      <c r="C17" s="22">
        <f>C16/C$10*100</f>
        <v>28.776185226019845</v>
      </c>
      <c r="D17" s="31">
        <f>D16/D$10*100</f>
        <v>36.25</v>
      </c>
      <c r="E17" s="30">
        <v>46.58119658119658</v>
      </c>
      <c r="F17" s="31">
        <v>40</v>
      </c>
      <c r="G17" s="30">
        <v>34.98349834983499</v>
      </c>
      <c r="H17" s="31">
        <v>42</v>
      </c>
      <c r="I17" s="30">
        <v>19.327731092436977</v>
      </c>
      <c r="J17" s="22">
        <v>28</v>
      </c>
    </row>
    <row r="18" spans="2:10" ht="12.75">
      <c r="B18" s="3" t="s">
        <v>10</v>
      </c>
      <c r="C18" s="3" t="s">
        <v>261</v>
      </c>
      <c r="D18" s="18" t="s">
        <v>270</v>
      </c>
      <c r="E18" s="17" t="s">
        <v>495</v>
      </c>
      <c r="F18" s="18" t="s">
        <v>742</v>
      </c>
      <c r="G18" s="17" t="s">
        <v>743</v>
      </c>
      <c r="H18" s="18" t="s">
        <v>499</v>
      </c>
      <c r="I18" s="17" t="s">
        <v>744</v>
      </c>
      <c r="J18" s="3" t="s">
        <v>555</v>
      </c>
    </row>
    <row r="19" spans="2:10" ht="12.75">
      <c r="B19" s="58" t="s">
        <v>14</v>
      </c>
      <c r="C19" s="59"/>
      <c r="D19" s="59"/>
      <c r="E19" s="59"/>
      <c r="F19" s="59"/>
      <c r="G19" s="59"/>
      <c r="H19" s="59"/>
      <c r="I19" s="59"/>
      <c r="J19" s="60"/>
    </row>
    <row r="20" spans="2:10" ht="12.75">
      <c r="B20" s="3" t="s">
        <v>8</v>
      </c>
      <c r="C20" s="3">
        <f>E20+G20+I20</f>
        <v>550</v>
      </c>
      <c r="D20" s="18">
        <f>F20+H20+J20</f>
        <v>612</v>
      </c>
      <c r="E20" s="17">
        <v>156</v>
      </c>
      <c r="F20" s="18">
        <v>163</v>
      </c>
      <c r="G20" s="17">
        <v>236</v>
      </c>
      <c r="H20" s="18">
        <v>231</v>
      </c>
      <c r="I20" s="17">
        <v>158</v>
      </c>
      <c r="J20" s="3">
        <v>218</v>
      </c>
    </row>
    <row r="21" spans="2:10" ht="12.75">
      <c r="B21" s="6" t="s">
        <v>15</v>
      </c>
      <c r="C21" s="22">
        <f>C20/C$10*100</f>
        <v>60.639470782800444</v>
      </c>
      <c r="D21" s="31">
        <f>D20/D$10*100</f>
        <v>69.54545454545455</v>
      </c>
      <c r="E21" s="30">
        <v>59</v>
      </c>
      <c r="F21" s="31">
        <v>60</v>
      </c>
      <c r="G21" s="30">
        <v>73</v>
      </c>
      <c r="H21" s="31">
        <v>79</v>
      </c>
      <c r="I21" s="30">
        <v>50</v>
      </c>
      <c r="J21" s="22">
        <v>70</v>
      </c>
    </row>
    <row r="22" spans="2:10" ht="12.75">
      <c r="B22" s="3" t="s">
        <v>10</v>
      </c>
      <c r="C22" s="3" t="s">
        <v>262</v>
      </c>
      <c r="D22" s="18" t="s">
        <v>271</v>
      </c>
      <c r="E22" s="17" t="s">
        <v>745</v>
      </c>
      <c r="F22" s="18" t="s">
        <v>720</v>
      </c>
      <c r="G22" s="17" t="s">
        <v>746</v>
      </c>
      <c r="H22" s="18" t="s">
        <v>614</v>
      </c>
      <c r="I22" s="17" t="s">
        <v>747</v>
      </c>
      <c r="J22" s="3" t="s">
        <v>748</v>
      </c>
    </row>
    <row r="23" spans="2:10" ht="24.75" customHeight="1">
      <c r="B23" s="12" t="s">
        <v>18</v>
      </c>
      <c r="C23" s="69"/>
      <c r="D23" s="69"/>
      <c r="E23" s="69"/>
      <c r="F23" s="69"/>
      <c r="G23" s="69"/>
      <c r="H23" s="69"/>
      <c r="I23" s="69"/>
      <c r="J23" s="70"/>
    </row>
    <row r="24" spans="2:10" ht="12.75">
      <c r="B24" s="3" t="s">
        <v>19</v>
      </c>
      <c r="C24" s="3" t="s">
        <v>260</v>
      </c>
      <c r="D24" s="18" t="s">
        <v>260</v>
      </c>
      <c r="E24" s="17">
        <v>4</v>
      </c>
      <c r="F24" s="18">
        <v>6</v>
      </c>
      <c r="G24" s="17">
        <v>3</v>
      </c>
      <c r="H24" s="18">
        <v>3</v>
      </c>
      <c r="I24" s="17">
        <v>3</v>
      </c>
      <c r="J24" s="3">
        <v>4</v>
      </c>
    </row>
    <row r="25" spans="2:10" ht="12.75">
      <c r="B25" s="3" t="s">
        <v>20</v>
      </c>
      <c r="C25" s="3">
        <f>MIN(E25,G25,I25)</f>
        <v>1</v>
      </c>
      <c r="D25" s="18">
        <f>MIN(F25,H25,J25)</f>
        <v>2</v>
      </c>
      <c r="E25" s="17">
        <v>1</v>
      </c>
      <c r="F25" s="18">
        <v>2</v>
      </c>
      <c r="G25" s="17">
        <v>1</v>
      </c>
      <c r="H25" s="18">
        <v>2</v>
      </c>
      <c r="I25" s="17">
        <v>1</v>
      </c>
      <c r="J25" s="3">
        <v>2</v>
      </c>
    </row>
    <row r="26" spans="2:10" ht="12.75">
      <c r="B26" s="3" t="s">
        <v>21</v>
      </c>
      <c r="C26" s="3">
        <f>MAX(E26,G26,I26)</f>
        <v>43</v>
      </c>
      <c r="D26" s="18">
        <f>MAX(F26,H26,J26)</f>
        <v>36</v>
      </c>
      <c r="E26" s="17">
        <v>21</v>
      </c>
      <c r="F26" s="18">
        <v>36</v>
      </c>
      <c r="G26" s="17">
        <v>43</v>
      </c>
      <c r="H26" s="18">
        <v>14</v>
      </c>
      <c r="I26" s="17">
        <v>41</v>
      </c>
      <c r="J26" s="3">
        <v>15</v>
      </c>
    </row>
    <row r="27" spans="2:10" ht="12.75">
      <c r="B27" s="3" t="s">
        <v>22</v>
      </c>
      <c r="C27" s="3">
        <f>E27+G27+I27</f>
        <v>500</v>
      </c>
      <c r="D27" s="18">
        <f>F27+H27+J27</f>
        <v>182</v>
      </c>
      <c r="E27" s="17">
        <v>126</v>
      </c>
      <c r="F27" s="18">
        <v>84</v>
      </c>
      <c r="G27" s="17">
        <v>197</v>
      </c>
      <c r="H27" s="18">
        <v>40</v>
      </c>
      <c r="I27" s="17">
        <v>177</v>
      </c>
      <c r="J27" s="3">
        <v>58</v>
      </c>
    </row>
    <row r="28" spans="2:10" ht="12.75">
      <c r="B28" s="58" t="s">
        <v>23</v>
      </c>
      <c r="C28" s="59"/>
      <c r="D28" s="59"/>
      <c r="E28" s="59"/>
      <c r="F28" s="59"/>
      <c r="G28" s="59"/>
      <c r="H28" s="59"/>
      <c r="I28" s="59"/>
      <c r="J28" s="60"/>
    </row>
    <row r="29" spans="2:10" ht="12.75">
      <c r="B29" s="3" t="s">
        <v>8</v>
      </c>
      <c r="C29" s="3">
        <f>E29+G29+I29</f>
        <v>782</v>
      </c>
      <c r="D29" s="18">
        <f>F29+H29+J29</f>
        <v>733</v>
      </c>
      <c r="E29" s="17">
        <v>225</v>
      </c>
      <c r="F29" s="18">
        <v>200</v>
      </c>
      <c r="G29" s="17">
        <v>247</v>
      </c>
      <c r="H29" s="18">
        <v>258</v>
      </c>
      <c r="I29" s="17">
        <v>310</v>
      </c>
      <c r="J29" s="3">
        <v>275</v>
      </c>
    </row>
    <row r="30" spans="2:10" ht="12.75">
      <c r="B30" s="6" t="s">
        <v>9</v>
      </c>
      <c r="C30" s="22">
        <f>C29/C$10*100</f>
        <v>86.21830209481807</v>
      </c>
      <c r="D30" s="31">
        <f>D29/D$10*100</f>
        <v>83.29545454545455</v>
      </c>
      <c r="E30" s="30">
        <v>84.58646616541353</v>
      </c>
      <c r="F30" s="31">
        <v>73</v>
      </c>
      <c r="G30" s="30">
        <v>76.47058823529412</v>
      </c>
      <c r="H30" s="31">
        <v>88</v>
      </c>
      <c r="I30" s="30">
        <v>97.48427672955975</v>
      </c>
      <c r="J30" s="22">
        <v>88</v>
      </c>
    </row>
    <row r="31" spans="2:10" ht="12.75">
      <c r="B31" s="3" t="s">
        <v>10</v>
      </c>
      <c r="C31" s="3" t="s">
        <v>263</v>
      </c>
      <c r="D31" s="18" t="s">
        <v>272</v>
      </c>
      <c r="E31" s="17" t="s">
        <v>346</v>
      </c>
      <c r="F31" s="18" t="s">
        <v>749</v>
      </c>
      <c r="G31" s="17" t="s">
        <v>750</v>
      </c>
      <c r="H31" s="18" t="s">
        <v>347</v>
      </c>
      <c r="I31" s="17" t="s">
        <v>138</v>
      </c>
      <c r="J31" s="3" t="s">
        <v>347</v>
      </c>
    </row>
    <row r="32" spans="2:10" ht="12.75">
      <c r="B32" s="58" t="s">
        <v>26</v>
      </c>
      <c r="C32" s="59"/>
      <c r="D32" s="59"/>
      <c r="E32" s="59"/>
      <c r="F32" s="59"/>
      <c r="G32" s="59"/>
      <c r="H32" s="59"/>
      <c r="I32" s="59"/>
      <c r="J32" s="60"/>
    </row>
    <row r="33" spans="2:10" ht="12.75">
      <c r="B33" s="3" t="s">
        <v>8</v>
      </c>
      <c r="C33" s="3">
        <f>E33+G33+I33</f>
        <v>376</v>
      </c>
      <c r="D33" s="18">
        <f>F33+H33+J33</f>
        <v>482</v>
      </c>
      <c r="E33" s="17">
        <v>123</v>
      </c>
      <c r="F33" s="18">
        <v>136</v>
      </c>
      <c r="G33" s="17">
        <v>99</v>
      </c>
      <c r="H33" s="18">
        <v>135</v>
      </c>
      <c r="I33" s="17">
        <v>154</v>
      </c>
      <c r="J33" s="3">
        <v>211</v>
      </c>
    </row>
    <row r="34" spans="2:10" ht="12.75">
      <c r="B34" s="6" t="s">
        <v>15</v>
      </c>
      <c r="C34" s="22">
        <f>C33/C$10*100</f>
        <v>41.45534729878721</v>
      </c>
      <c r="D34" s="31">
        <f>D33/D$10*100</f>
        <v>54.77272727272727</v>
      </c>
      <c r="E34" s="30">
        <v>46</v>
      </c>
      <c r="F34" s="31">
        <v>50</v>
      </c>
      <c r="G34" s="30">
        <v>31</v>
      </c>
      <c r="H34" s="31">
        <v>46</v>
      </c>
      <c r="I34" s="30">
        <v>48</v>
      </c>
      <c r="J34" s="22">
        <v>67</v>
      </c>
    </row>
    <row r="35" spans="2:10" ht="12.75">
      <c r="B35" s="3" t="s">
        <v>10</v>
      </c>
      <c r="C35" s="3" t="s">
        <v>264</v>
      </c>
      <c r="D35" s="18" t="s">
        <v>273</v>
      </c>
      <c r="E35" s="17" t="s">
        <v>751</v>
      </c>
      <c r="F35" s="18" t="s">
        <v>349</v>
      </c>
      <c r="G35" s="17" t="s">
        <v>752</v>
      </c>
      <c r="H35" s="18" t="s">
        <v>753</v>
      </c>
      <c r="I35" s="17" t="s">
        <v>754</v>
      </c>
      <c r="J35" s="3" t="s">
        <v>367</v>
      </c>
    </row>
    <row r="36" spans="2:10" ht="12.75">
      <c r="B36" s="58" t="s">
        <v>29</v>
      </c>
      <c r="C36" s="59"/>
      <c r="D36" s="59"/>
      <c r="E36" s="59"/>
      <c r="F36" s="59"/>
      <c r="G36" s="59"/>
      <c r="H36" s="59"/>
      <c r="I36" s="59"/>
      <c r="J36" s="60"/>
    </row>
    <row r="37" spans="2:10" ht="12.75">
      <c r="B37" s="3" t="s">
        <v>8</v>
      </c>
      <c r="C37" s="3">
        <f>E37+G37+I37</f>
        <v>651</v>
      </c>
      <c r="D37" s="18">
        <f>F37+H37+J37</f>
        <v>667</v>
      </c>
      <c r="E37" s="17">
        <v>188</v>
      </c>
      <c r="F37" s="18">
        <v>185</v>
      </c>
      <c r="G37" s="17">
        <v>205</v>
      </c>
      <c r="H37" s="18">
        <v>222</v>
      </c>
      <c r="I37" s="17">
        <v>258</v>
      </c>
      <c r="J37" s="3">
        <v>260</v>
      </c>
    </row>
    <row r="38" spans="2:10" ht="12.75">
      <c r="B38" s="6" t="s">
        <v>9</v>
      </c>
      <c r="C38" s="22">
        <f>C37/C$10*100</f>
        <v>71.77508269018743</v>
      </c>
      <c r="D38" s="31">
        <f>D37/D$10*100</f>
        <v>75.79545454545455</v>
      </c>
      <c r="E38" s="30">
        <v>71</v>
      </c>
      <c r="F38" s="31">
        <v>68</v>
      </c>
      <c r="G38" s="30">
        <v>63</v>
      </c>
      <c r="H38" s="31">
        <v>76</v>
      </c>
      <c r="I38" s="30">
        <v>81</v>
      </c>
      <c r="J38" s="22">
        <v>83</v>
      </c>
    </row>
    <row r="39" spans="2:10" ht="12.75">
      <c r="B39" s="3" t="s">
        <v>10</v>
      </c>
      <c r="C39" s="3" t="s">
        <v>265</v>
      </c>
      <c r="D39" s="18" t="s">
        <v>274</v>
      </c>
      <c r="E39" s="17" t="s">
        <v>755</v>
      </c>
      <c r="F39" s="18" t="s">
        <v>440</v>
      </c>
      <c r="G39" s="17" t="s">
        <v>756</v>
      </c>
      <c r="H39" s="18" t="s">
        <v>704</v>
      </c>
      <c r="I39" s="17" t="s">
        <v>757</v>
      </c>
      <c r="J39" s="3" t="s">
        <v>176</v>
      </c>
    </row>
    <row r="40" spans="2:10" ht="12.75">
      <c r="B40" s="58" t="s">
        <v>332</v>
      </c>
      <c r="C40" s="59"/>
      <c r="D40" s="59"/>
      <c r="E40" s="83"/>
      <c r="F40" s="83"/>
      <c r="G40" s="83"/>
      <c r="H40" s="83"/>
      <c r="I40" s="83"/>
      <c r="J40" s="84"/>
    </row>
    <row r="41" spans="2:10" ht="12.75">
      <c r="B41" s="3" t="s">
        <v>8</v>
      </c>
      <c r="C41" s="3">
        <f>E41+G41+I41</f>
        <v>881</v>
      </c>
      <c r="D41" s="18">
        <f>F41+H41+J41</f>
        <v>856</v>
      </c>
      <c r="E41" s="36">
        <v>257</v>
      </c>
      <c r="F41" s="38">
        <v>261</v>
      </c>
      <c r="G41" s="36">
        <v>321</v>
      </c>
      <c r="H41" s="38">
        <v>293</v>
      </c>
      <c r="I41" s="36">
        <v>303</v>
      </c>
      <c r="J41" s="35">
        <v>302</v>
      </c>
    </row>
    <row r="42" spans="2:10" ht="12.75">
      <c r="B42" s="3" t="s">
        <v>22</v>
      </c>
      <c r="C42" s="3">
        <f>E42+G42+I42</f>
        <v>907</v>
      </c>
      <c r="D42" s="18">
        <f>F42+H42+J42</f>
        <v>880</v>
      </c>
      <c r="E42" s="36">
        <v>266</v>
      </c>
      <c r="F42" s="38">
        <v>274</v>
      </c>
      <c r="G42" s="36">
        <v>323</v>
      </c>
      <c r="H42" s="38">
        <v>293</v>
      </c>
      <c r="I42" s="36">
        <v>318</v>
      </c>
      <c r="J42" s="35">
        <v>313</v>
      </c>
    </row>
    <row r="43" spans="2:10" ht="12.75">
      <c r="B43" s="6" t="s">
        <v>9</v>
      </c>
      <c r="C43" s="22">
        <f>C41/C$42*100</f>
        <v>97.13340683572216</v>
      </c>
      <c r="D43" s="33">
        <f>D41/D$42*100</f>
        <v>97.27272727272728</v>
      </c>
      <c r="E43" s="37">
        <v>96.61654135338345</v>
      </c>
      <c r="F43" s="38">
        <v>95</v>
      </c>
      <c r="G43" s="37">
        <v>99.38080495356037</v>
      </c>
      <c r="H43" s="38">
        <v>100</v>
      </c>
      <c r="I43" s="37">
        <v>95.28301886792453</v>
      </c>
      <c r="J43" s="35">
        <v>96</v>
      </c>
    </row>
    <row r="44" spans="2:10" ht="12.75">
      <c r="B44" s="3" t="s">
        <v>10</v>
      </c>
      <c r="C44" s="3" t="s">
        <v>231</v>
      </c>
      <c r="D44" s="18" t="s">
        <v>231</v>
      </c>
      <c r="E44" s="34" t="s">
        <v>386</v>
      </c>
      <c r="F44" s="39" t="s">
        <v>234</v>
      </c>
      <c r="G44" s="34" t="s">
        <v>230</v>
      </c>
      <c r="H44" s="39" t="s">
        <v>214</v>
      </c>
      <c r="I44" s="34" t="s">
        <v>416</v>
      </c>
      <c r="J44" s="32" t="s">
        <v>175</v>
      </c>
    </row>
    <row r="45" spans="2:10" ht="12.75">
      <c r="B45" s="58" t="s">
        <v>34</v>
      </c>
      <c r="C45" s="59"/>
      <c r="D45" s="59"/>
      <c r="E45" s="59"/>
      <c r="F45" s="59"/>
      <c r="G45" s="59"/>
      <c r="H45" s="59"/>
      <c r="I45" s="59"/>
      <c r="J45" s="60"/>
    </row>
    <row r="46" spans="2:10" ht="12.75">
      <c r="B46" s="3" t="s">
        <v>8</v>
      </c>
      <c r="C46" s="3">
        <f>E46+G46+I46</f>
        <v>683</v>
      </c>
      <c r="D46" s="18">
        <f>F46+H46+J46</f>
        <v>311</v>
      </c>
      <c r="E46" s="17">
        <v>212</v>
      </c>
      <c r="F46" s="18">
        <v>105</v>
      </c>
      <c r="G46" s="17">
        <v>200</v>
      </c>
      <c r="H46" s="18">
        <v>75</v>
      </c>
      <c r="I46" s="17">
        <v>271</v>
      </c>
      <c r="J46" s="3">
        <v>131</v>
      </c>
    </row>
    <row r="47" spans="2:10" ht="12.75">
      <c r="B47" s="6" t="s">
        <v>9</v>
      </c>
      <c r="C47" s="22">
        <f>C46/C$10*100</f>
        <v>75.303197353914</v>
      </c>
      <c r="D47" s="31">
        <f>D46/D$10*100</f>
        <v>35.340909090909086</v>
      </c>
      <c r="E47" s="30">
        <v>79.69924812030075</v>
      </c>
      <c r="F47" s="31">
        <v>38</v>
      </c>
      <c r="G47" s="30">
        <v>61.91950464396285</v>
      </c>
      <c r="H47" s="31">
        <v>26</v>
      </c>
      <c r="I47" s="30">
        <v>85.22012578616352</v>
      </c>
      <c r="J47" s="22">
        <v>42</v>
      </c>
    </row>
    <row r="48" spans="2:10" ht="12.75">
      <c r="B48" s="3" t="s">
        <v>10</v>
      </c>
      <c r="C48" s="3" t="s">
        <v>266</v>
      </c>
      <c r="D48" s="18" t="s">
        <v>275</v>
      </c>
      <c r="E48" s="17" t="s">
        <v>388</v>
      </c>
      <c r="F48" s="18" t="s">
        <v>493</v>
      </c>
      <c r="G48" s="17" t="s">
        <v>352</v>
      </c>
      <c r="H48" s="18" t="s">
        <v>564</v>
      </c>
      <c r="I48" s="17" t="s">
        <v>361</v>
      </c>
      <c r="J48" s="3" t="s">
        <v>240</v>
      </c>
    </row>
    <row r="49" spans="2:10" ht="12.75">
      <c r="B49" s="58" t="s">
        <v>37</v>
      </c>
      <c r="C49" s="59"/>
      <c r="D49" s="59"/>
      <c r="E49" s="59"/>
      <c r="F49" s="59"/>
      <c r="G49" s="59"/>
      <c r="H49" s="59"/>
      <c r="I49" s="59"/>
      <c r="J49" s="60"/>
    </row>
    <row r="50" spans="2:10" ht="12.75">
      <c r="B50" s="3" t="s">
        <v>8</v>
      </c>
      <c r="C50" s="3">
        <f>E50+G50+I50</f>
        <v>301</v>
      </c>
      <c r="D50" s="18">
        <f>F50+H50+J50</f>
        <v>701</v>
      </c>
      <c r="E50" s="17">
        <v>111</v>
      </c>
      <c r="F50" s="18">
        <v>221</v>
      </c>
      <c r="G50" s="17">
        <v>84</v>
      </c>
      <c r="H50" s="18">
        <v>205</v>
      </c>
      <c r="I50" s="17">
        <v>106</v>
      </c>
      <c r="J50" s="3">
        <v>275</v>
      </c>
    </row>
    <row r="51" spans="2:10" ht="12.75">
      <c r="B51" s="6" t="s">
        <v>9</v>
      </c>
      <c r="C51" s="22">
        <f>C50/C$10*100</f>
        <v>33.18632855567806</v>
      </c>
      <c r="D51" s="31">
        <f>D50/D$10*100</f>
        <v>79.6590909090909</v>
      </c>
      <c r="E51" s="30">
        <v>41.72932330827068</v>
      </c>
      <c r="F51" s="31">
        <v>81</v>
      </c>
      <c r="G51" s="30">
        <v>26.006191950464398</v>
      </c>
      <c r="H51" s="31">
        <v>70</v>
      </c>
      <c r="I51" s="30">
        <v>33.33333333333333</v>
      </c>
      <c r="J51" s="22">
        <v>88</v>
      </c>
    </row>
    <row r="52" spans="2:10" ht="12.75">
      <c r="B52" s="3" t="s">
        <v>10</v>
      </c>
      <c r="C52" s="3" t="s">
        <v>267</v>
      </c>
      <c r="D52" s="18" t="s">
        <v>276</v>
      </c>
      <c r="E52" s="17" t="s">
        <v>758</v>
      </c>
      <c r="F52" s="18" t="s">
        <v>372</v>
      </c>
      <c r="G52" s="17" t="s">
        <v>564</v>
      </c>
      <c r="H52" s="18" t="s">
        <v>368</v>
      </c>
      <c r="I52" s="17" t="s">
        <v>438</v>
      </c>
      <c r="J52" s="3" t="s">
        <v>347</v>
      </c>
    </row>
    <row r="53" spans="2:10" ht="12.75">
      <c r="B53" s="58" t="s">
        <v>40</v>
      </c>
      <c r="C53" s="59"/>
      <c r="D53" s="59"/>
      <c r="E53" s="59"/>
      <c r="F53" s="59"/>
      <c r="G53" s="59"/>
      <c r="H53" s="59"/>
      <c r="I53" s="59"/>
      <c r="J53" s="60"/>
    </row>
    <row r="54" spans="2:10" ht="12.75">
      <c r="B54" s="3" t="s">
        <v>8</v>
      </c>
      <c r="C54" s="3">
        <f>E54+G54+I54</f>
        <v>739</v>
      </c>
      <c r="D54" s="18">
        <f>F54+H54+J54</f>
        <v>752</v>
      </c>
      <c r="E54" s="17">
        <v>222</v>
      </c>
      <c r="F54" s="18">
        <v>236</v>
      </c>
      <c r="G54" s="17">
        <v>236</v>
      </c>
      <c r="H54" s="18">
        <v>232</v>
      </c>
      <c r="I54" s="17">
        <v>281</v>
      </c>
      <c r="J54" s="3">
        <v>284</v>
      </c>
    </row>
    <row r="55" spans="2:10" ht="12.75">
      <c r="B55" s="6" t="s">
        <v>15</v>
      </c>
      <c r="C55" s="22">
        <f>C54/C$10*100</f>
        <v>81.4773980154355</v>
      </c>
      <c r="D55" s="31">
        <f>D54/D$10*100</f>
        <v>85.45454545454545</v>
      </c>
      <c r="E55" s="30">
        <v>83</v>
      </c>
      <c r="F55" s="31">
        <v>86</v>
      </c>
      <c r="G55" s="30">
        <v>73</v>
      </c>
      <c r="H55" s="31">
        <v>79</v>
      </c>
      <c r="I55" s="30">
        <v>88</v>
      </c>
      <c r="J55" s="22">
        <v>91</v>
      </c>
    </row>
    <row r="56" spans="2:10" ht="12.75">
      <c r="B56" s="3" t="s">
        <v>10</v>
      </c>
      <c r="C56" s="3" t="s">
        <v>268</v>
      </c>
      <c r="D56" s="18" t="s">
        <v>137</v>
      </c>
      <c r="E56" s="17" t="s">
        <v>759</v>
      </c>
      <c r="F56" s="18" t="s">
        <v>359</v>
      </c>
      <c r="G56" s="17" t="s">
        <v>746</v>
      </c>
      <c r="H56" s="18" t="s">
        <v>614</v>
      </c>
      <c r="I56" s="17" t="s">
        <v>760</v>
      </c>
      <c r="J56" s="3" t="s">
        <v>622</v>
      </c>
    </row>
    <row r="57" spans="2:10" ht="12.75">
      <c r="B57" s="4" t="s">
        <v>43</v>
      </c>
      <c r="C57" s="5">
        <f>E57+G57+I57</f>
        <v>817</v>
      </c>
      <c r="D57" s="19">
        <f>F57+H57+J57</f>
        <v>764</v>
      </c>
      <c r="E57" s="13">
        <v>225</v>
      </c>
      <c r="F57" s="19">
        <v>239</v>
      </c>
      <c r="G57" s="13">
        <v>296</v>
      </c>
      <c r="H57" s="19">
        <v>255</v>
      </c>
      <c r="I57" s="13">
        <v>296</v>
      </c>
      <c r="J57" s="5">
        <v>270</v>
      </c>
    </row>
    <row r="58" spans="2:10" ht="12.75">
      <c r="B58" s="58" t="s">
        <v>44</v>
      </c>
      <c r="C58" s="59"/>
      <c r="D58" s="59"/>
      <c r="E58" s="59"/>
      <c r="F58" s="59"/>
      <c r="G58" s="59"/>
      <c r="H58" s="59"/>
      <c r="I58" s="59"/>
      <c r="J58" s="60"/>
    </row>
    <row r="59" spans="2:10" ht="12.75">
      <c r="B59" s="3" t="s">
        <v>8</v>
      </c>
      <c r="C59" s="3">
        <f>E59+G59+I59</f>
        <v>735</v>
      </c>
      <c r="D59" s="18">
        <f>F59+H59+J59</f>
        <v>698</v>
      </c>
      <c r="E59" s="17">
        <v>197</v>
      </c>
      <c r="F59" s="18">
        <v>210</v>
      </c>
      <c r="G59" s="17">
        <v>267</v>
      </c>
      <c r="H59" s="18">
        <v>255</v>
      </c>
      <c r="I59" s="17">
        <v>271</v>
      </c>
      <c r="J59" s="3">
        <v>233</v>
      </c>
    </row>
    <row r="60" spans="2:10" ht="12.75">
      <c r="B60" s="6" t="s">
        <v>9</v>
      </c>
      <c r="C60" s="22">
        <f>C59/C$57*100</f>
        <v>89.96328029375765</v>
      </c>
      <c r="D60" s="31">
        <f>D59/D$57*100</f>
        <v>91.36125654450262</v>
      </c>
      <c r="E60" s="30">
        <v>88</v>
      </c>
      <c r="F60" s="31">
        <v>88</v>
      </c>
      <c r="G60" s="30">
        <v>90</v>
      </c>
      <c r="H60" s="31">
        <v>100</v>
      </c>
      <c r="I60" s="30">
        <v>92</v>
      </c>
      <c r="J60" s="22">
        <v>86</v>
      </c>
    </row>
    <row r="61" spans="2:10" ht="12.75">
      <c r="B61" s="3" t="s">
        <v>10</v>
      </c>
      <c r="C61" s="3" t="s">
        <v>269</v>
      </c>
      <c r="D61" s="18" t="s">
        <v>280</v>
      </c>
      <c r="E61" s="17" t="s">
        <v>547</v>
      </c>
      <c r="F61" s="18" t="s">
        <v>463</v>
      </c>
      <c r="G61" s="17" t="s">
        <v>761</v>
      </c>
      <c r="H61" s="18" t="s">
        <v>214</v>
      </c>
      <c r="I61" s="17" t="s">
        <v>354</v>
      </c>
      <c r="J61" s="3" t="s">
        <v>149</v>
      </c>
    </row>
    <row r="62" spans="2:10" ht="12.75">
      <c r="B62" s="58" t="s">
        <v>47</v>
      </c>
      <c r="C62" s="59"/>
      <c r="D62" s="59"/>
      <c r="E62" s="59"/>
      <c r="F62" s="59"/>
      <c r="G62" s="59"/>
      <c r="H62" s="59"/>
      <c r="I62" s="59"/>
      <c r="J62" s="60"/>
    </row>
    <row r="63" spans="2:10" ht="12.75">
      <c r="B63" s="3" t="s">
        <v>8</v>
      </c>
      <c r="C63" s="3">
        <f>E63+G63+I63</f>
        <v>135</v>
      </c>
      <c r="D63" s="18">
        <f>F63+H63+J63</f>
        <v>197</v>
      </c>
      <c r="E63" s="17">
        <v>54</v>
      </c>
      <c r="F63" s="18">
        <v>56</v>
      </c>
      <c r="G63" s="17">
        <v>41</v>
      </c>
      <c r="H63" s="18">
        <v>63</v>
      </c>
      <c r="I63" s="17">
        <v>40</v>
      </c>
      <c r="J63" s="3">
        <v>78</v>
      </c>
    </row>
    <row r="64" spans="2:10" ht="12.75">
      <c r="B64" s="6" t="s">
        <v>9</v>
      </c>
      <c r="C64" s="22">
        <f>C63/C$57*100</f>
        <v>16.523867809057528</v>
      </c>
      <c r="D64" s="31">
        <f>D63/D$57*100</f>
        <v>25.785340314136125</v>
      </c>
      <c r="E64" s="30">
        <v>24</v>
      </c>
      <c r="F64" s="31">
        <v>23</v>
      </c>
      <c r="G64" s="30">
        <v>14</v>
      </c>
      <c r="H64" s="31">
        <v>25</v>
      </c>
      <c r="I64" s="30">
        <v>14</v>
      </c>
      <c r="J64" s="22">
        <v>29</v>
      </c>
    </row>
    <row r="65" spans="2:10" ht="12.75">
      <c r="B65" s="3" t="s">
        <v>10</v>
      </c>
      <c r="C65" s="3" t="s">
        <v>277</v>
      </c>
      <c r="D65" s="18" t="s">
        <v>281</v>
      </c>
      <c r="E65" s="17" t="s">
        <v>762</v>
      </c>
      <c r="F65" s="18" t="s">
        <v>497</v>
      </c>
      <c r="G65" s="17" t="s">
        <v>763</v>
      </c>
      <c r="H65" s="18" t="s">
        <v>764</v>
      </c>
      <c r="I65" s="17" t="s">
        <v>765</v>
      </c>
      <c r="J65" s="3" t="s">
        <v>581</v>
      </c>
    </row>
    <row r="66" spans="2:10" ht="12.75">
      <c r="B66" s="58" t="s">
        <v>50</v>
      </c>
      <c r="C66" s="59"/>
      <c r="D66" s="59"/>
      <c r="E66" s="59"/>
      <c r="F66" s="59"/>
      <c r="G66" s="59"/>
      <c r="H66" s="59"/>
      <c r="I66" s="59"/>
      <c r="J66" s="60"/>
    </row>
    <row r="67" spans="2:10" ht="12.75">
      <c r="B67" s="3" t="s">
        <v>8</v>
      </c>
      <c r="C67" s="3">
        <f>E67+G67+I67</f>
        <v>448</v>
      </c>
      <c r="D67" s="18">
        <f>F67+H67+J67</f>
        <v>508</v>
      </c>
      <c r="E67" s="17">
        <v>115</v>
      </c>
      <c r="F67" s="18">
        <v>149</v>
      </c>
      <c r="G67" s="17">
        <v>147</v>
      </c>
      <c r="H67" s="18">
        <v>172</v>
      </c>
      <c r="I67" s="17">
        <v>186</v>
      </c>
      <c r="J67" s="3">
        <v>187</v>
      </c>
    </row>
    <row r="68" spans="2:10" ht="12.75">
      <c r="B68" s="6" t="s">
        <v>9</v>
      </c>
      <c r="C68" s="22">
        <f>C67/C$57*100</f>
        <v>54.83476132190942</v>
      </c>
      <c r="D68" s="31">
        <f>D67/D$57*100</f>
        <v>66.49214659685863</v>
      </c>
      <c r="E68" s="30">
        <v>51</v>
      </c>
      <c r="F68" s="31">
        <v>62</v>
      </c>
      <c r="G68" s="30">
        <v>50</v>
      </c>
      <c r="H68" s="31">
        <v>67</v>
      </c>
      <c r="I68" s="30">
        <v>63</v>
      </c>
      <c r="J68" s="22">
        <v>69</v>
      </c>
    </row>
    <row r="69" spans="2:10" ht="12.75">
      <c r="B69" s="3" t="s">
        <v>10</v>
      </c>
      <c r="C69" s="3" t="s">
        <v>278</v>
      </c>
      <c r="D69" s="18" t="s">
        <v>282</v>
      </c>
      <c r="E69" s="17" t="s">
        <v>766</v>
      </c>
      <c r="F69" s="18" t="s">
        <v>767</v>
      </c>
      <c r="G69" s="17" t="s">
        <v>715</v>
      </c>
      <c r="H69" s="18" t="s">
        <v>768</v>
      </c>
      <c r="I69" s="17" t="s">
        <v>769</v>
      </c>
      <c r="J69" s="3" t="s">
        <v>748</v>
      </c>
    </row>
    <row r="70" spans="2:10" ht="12.75">
      <c r="B70" s="58" t="s">
        <v>52</v>
      </c>
      <c r="C70" s="59"/>
      <c r="D70" s="59"/>
      <c r="E70" s="59"/>
      <c r="F70" s="59"/>
      <c r="G70" s="59"/>
      <c r="H70" s="59"/>
      <c r="I70" s="59"/>
      <c r="J70" s="60"/>
    </row>
    <row r="71" spans="2:10" ht="12.75">
      <c r="B71" s="3" t="s">
        <v>8</v>
      </c>
      <c r="C71" s="3">
        <f>E71+G71+I71</f>
        <v>572</v>
      </c>
      <c r="D71" s="18">
        <f>F71+H71+J71</f>
        <v>618</v>
      </c>
      <c r="E71" s="17">
        <v>146</v>
      </c>
      <c r="F71" s="18">
        <v>195</v>
      </c>
      <c r="G71" s="17">
        <v>196</v>
      </c>
      <c r="H71" s="18">
        <v>206</v>
      </c>
      <c r="I71" s="17">
        <v>230</v>
      </c>
      <c r="J71" s="3">
        <v>217</v>
      </c>
    </row>
    <row r="72" spans="2:10" ht="12.75">
      <c r="B72" s="6" t="s">
        <v>15</v>
      </c>
      <c r="C72" s="22">
        <f>C71/C$57*100</f>
        <v>70.01223990208078</v>
      </c>
      <c r="D72" s="31">
        <f>D71/D$57*100</f>
        <v>80.89005235602095</v>
      </c>
      <c r="E72" s="30">
        <v>64.88888888888889</v>
      </c>
      <c r="F72" s="31">
        <v>82</v>
      </c>
      <c r="G72" s="30">
        <v>66.21621621621621</v>
      </c>
      <c r="H72" s="31">
        <v>81</v>
      </c>
      <c r="I72" s="30">
        <v>77.7027027027027</v>
      </c>
      <c r="J72" s="22">
        <v>80</v>
      </c>
    </row>
    <row r="73" spans="2:10" ht="12.75">
      <c r="B73" s="3" t="s">
        <v>10</v>
      </c>
      <c r="C73" s="3" t="s">
        <v>279</v>
      </c>
      <c r="D73" s="18" t="s">
        <v>283</v>
      </c>
      <c r="E73" s="17" t="s">
        <v>770</v>
      </c>
      <c r="F73" s="18" t="s">
        <v>433</v>
      </c>
      <c r="G73" s="17" t="s">
        <v>241</v>
      </c>
      <c r="H73" s="18" t="s">
        <v>372</v>
      </c>
      <c r="I73" s="17" t="s">
        <v>771</v>
      </c>
      <c r="J73" s="3" t="s">
        <v>388</v>
      </c>
    </row>
    <row r="75" spans="2:10" ht="24.75" customHeight="1">
      <c r="B75" s="1"/>
      <c r="C75" s="79" t="s">
        <v>111</v>
      </c>
      <c r="D75" s="77"/>
      <c r="E75" s="77" t="s">
        <v>112</v>
      </c>
      <c r="F75" s="77"/>
      <c r="G75" s="77" t="s">
        <v>113</v>
      </c>
      <c r="H75" s="77"/>
      <c r="I75" s="77" t="s">
        <v>114</v>
      </c>
      <c r="J75" s="78"/>
    </row>
    <row r="76" spans="1:10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5">
        <v>2008</v>
      </c>
      <c r="I76" s="15">
        <v>2007</v>
      </c>
      <c r="J76" s="16">
        <v>2008</v>
      </c>
    </row>
    <row r="77" spans="2:10" ht="12.75">
      <c r="B77" s="7" t="s">
        <v>56</v>
      </c>
      <c r="C77" s="3">
        <f>E77+G77+I77</f>
        <v>855</v>
      </c>
      <c r="D77" s="18">
        <f>F77+H77+J77</f>
        <v>852</v>
      </c>
      <c r="E77" s="17">
        <v>251</v>
      </c>
      <c r="F77" s="18">
        <v>261</v>
      </c>
      <c r="G77" s="17">
        <v>311</v>
      </c>
      <c r="H77" s="18">
        <v>285</v>
      </c>
      <c r="I77" s="17">
        <v>293</v>
      </c>
      <c r="J77" s="3">
        <v>306</v>
      </c>
    </row>
    <row r="78" spans="2:10" ht="12.75">
      <c r="B78" s="58" t="s">
        <v>57</v>
      </c>
      <c r="C78" s="59"/>
      <c r="D78" s="59"/>
      <c r="E78" s="59"/>
      <c r="F78" s="59"/>
      <c r="G78" s="59"/>
      <c r="H78" s="59"/>
      <c r="I78" s="59"/>
      <c r="J78" s="60"/>
    </row>
    <row r="79" spans="2:10" ht="12.75">
      <c r="B79" s="3" t="s">
        <v>19</v>
      </c>
      <c r="C79" s="3" t="s">
        <v>260</v>
      </c>
      <c r="D79" s="3" t="s">
        <v>260</v>
      </c>
      <c r="E79" s="17">
        <v>23</v>
      </c>
      <c r="F79" s="18">
        <v>23</v>
      </c>
      <c r="G79" s="17">
        <v>14</v>
      </c>
      <c r="H79" s="18">
        <v>12</v>
      </c>
      <c r="I79" s="17">
        <v>23</v>
      </c>
      <c r="J79" s="3">
        <v>20</v>
      </c>
    </row>
    <row r="80" spans="2:10" ht="12.75">
      <c r="B80" s="3" t="s">
        <v>20</v>
      </c>
      <c r="C80" s="3">
        <f>MIN(E80,G80,I80)</f>
        <v>0</v>
      </c>
      <c r="D80" s="18">
        <f>MIN(F80,H80,J80)</f>
        <v>0</v>
      </c>
      <c r="E80" s="17">
        <v>0</v>
      </c>
      <c r="F80" s="18">
        <v>1</v>
      </c>
      <c r="G80" s="17">
        <v>0</v>
      </c>
      <c r="H80" s="18">
        <v>0</v>
      </c>
      <c r="I80" s="17">
        <v>0</v>
      </c>
      <c r="J80" s="3">
        <v>0</v>
      </c>
    </row>
    <row r="81" spans="2:10" ht="12.75">
      <c r="B81" s="3" t="s">
        <v>21</v>
      </c>
      <c r="C81" s="3">
        <f>MAX(E81,G81,I81)</f>
        <v>159</v>
      </c>
      <c r="D81" s="18">
        <f>MAX(F81,H81,J81)</f>
        <v>173</v>
      </c>
      <c r="E81" s="17">
        <v>141</v>
      </c>
      <c r="F81" s="18">
        <v>173</v>
      </c>
      <c r="G81" s="17">
        <v>109</v>
      </c>
      <c r="H81" s="18">
        <v>84</v>
      </c>
      <c r="I81" s="17">
        <v>159</v>
      </c>
      <c r="J81" s="3">
        <v>143</v>
      </c>
    </row>
    <row r="82" spans="2:10" ht="12.75">
      <c r="B82" s="3" t="s">
        <v>22</v>
      </c>
      <c r="C82" s="3">
        <f>E82+G82+I82</f>
        <v>855</v>
      </c>
      <c r="D82" s="18">
        <f>F82+H82+J82</f>
        <v>852</v>
      </c>
      <c r="E82" s="17">
        <v>251</v>
      </c>
      <c r="F82" s="18">
        <v>261</v>
      </c>
      <c r="G82" s="17">
        <v>311</v>
      </c>
      <c r="H82" s="18">
        <v>285</v>
      </c>
      <c r="I82" s="17">
        <v>293</v>
      </c>
      <c r="J82" s="3">
        <v>306</v>
      </c>
    </row>
    <row r="83" spans="2:10" ht="24.75" customHeight="1">
      <c r="B83" s="12" t="s">
        <v>58</v>
      </c>
      <c r="C83" s="69"/>
      <c r="D83" s="69"/>
      <c r="E83" s="69"/>
      <c r="F83" s="69"/>
      <c r="G83" s="69"/>
      <c r="H83" s="69"/>
      <c r="I83" s="69"/>
      <c r="J83" s="70"/>
    </row>
    <row r="84" spans="2:10" ht="12.75">
      <c r="B84" s="3" t="s">
        <v>19</v>
      </c>
      <c r="C84" s="3" t="s">
        <v>260</v>
      </c>
      <c r="D84" s="3" t="s">
        <v>260</v>
      </c>
      <c r="E84" s="17">
        <v>22</v>
      </c>
      <c r="F84" s="18">
        <v>23</v>
      </c>
      <c r="G84" s="17">
        <v>14</v>
      </c>
      <c r="H84" s="18">
        <v>12</v>
      </c>
      <c r="I84" s="17">
        <v>23</v>
      </c>
      <c r="J84" s="3">
        <v>20</v>
      </c>
    </row>
    <row r="85" spans="2:10" ht="12.75">
      <c r="B85" s="3" t="s">
        <v>20</v>
      </c>
      <c r="C85" s="3">
        <f>MIN(E85,G85,I85)</f>
        <v>0</v>
      </c>
      <c r="D85" s="18">
        <f>MIN(F85,H85,J85)</f>
        <v>0</v>
      </c>
      <c r="E85" s="17">
        <v>0</v>
      </c>
      <c r="F85" s="18">
        <v>1</v>
      </c>
      <c r="G85" s="17">
        <v>0</v>
      </c>
      <c r="H85" s="18">
        <v>0</v>
      </c>
      <c r="I85" s="17">
        <v>0</v>
      </c>
      <c r="J85" s="3">
        <v>0</v>
      </c>
    </row>
    <row r="86" spans="2:10" ht="12.75">
      <c r="B86" s="3" t="s">
        <v>21</v>
      </c>
      <c r="C86" s="3">
        <f>MAX(E86,G86,I86)</f>
        <v>159</v>
      </c>
      <c r="D86" s="18">
        <f>MAX(F86,H86,J86)</f>
        <v>173</v>
      </c>
      <c r="E86" s="17">
        <v>141</v>
      </c>
      <c r="F86" s="18">
        <v>173</v>
      </c>
      <c r="G86" s="17">
        <v>109</v>
      </c>
      <c r="H86" s="18">
        <v>84</v>
      </c>
      <c r="I86" s="17">
        <v>159</v>
      </c>
      <c r="J86" s="3">
        <v>143</v>
      </c>
    </row>
    <row r="87" spans="2:10" ht="12.75">
      <c r="B87" s="3" t="s">
        <v>22</v>
      </c>
      <c r="C87" s="3">
        <f>E87+G87+I87</f>
        <v>855</v>
      </c>
      <c r="D87" s="18">
        <f>F87+H87+J87</f>
        <v>852</v>
      </c>
      <c r="E87" s="17">
        <v>251</v>
      </c>
      <c r="F87" s="18">
        <v>261</v>
      </c>
      <c r="G87" s="17">
        <v>311</v>
      </c>
      <c r="H87" s="18">
        <v>285</v>
      </c>
      <c r="I87" s="17">
        <v>293</v>
      </c>
      <c r="J87" s="3">
        <v>306</v>
      </c>
    </row>
    <row r="88" spans="2:10" ht="25.5">
      <c r="B88" s="12" t="s">
        <v>59</v>
      </c>
      <c r="C88" s="64"/>
      <c r="D88" s="64"/>
      <c r="E88" s="64"/>
      <c r="F88" s="64"/>
      <c r="G88" s="64"/>
      <c r="H88" s="64"/>
      <c r="I88" s="64"/>
      <c r="J88" s="65"/>
    </row>
    <row r="89" spans="2:10" ht="12.75">
      <c r="B89" s="3" t="s">
        <v>19</v>
      </c>
      <c r="C89" s="3" t="s">
        <v>260</v>
      </c>
      <c r="D89" s="3" t="s">
        <v>260</v>
      </c>
      <c r="E89" s="17">
        <v>97</v>
      </c>
      <c r="F89" s="18">
        <v>90</v>
      </c>
      <c r="G89" s="17">
        <v>92</v>
      </c>
      <c r="H89" s="18">
        <v>89</v>
      </c>
      <c r="I89" s="17">
        <v>85</v>
      </c>
      <c r="J89" s="3">
        <v>90</v>
      </c>
    </row>
    <row r="90" spans="2:10" ht="12.75">
      <c r="B90" s="3" t="s">
        <v>20</v>
      </c>
      <c r="C90" s="3">
        <f>MIN(E90,G90,I90)</f>
        <v>0</v>
      </c>
      <c r="D90" s="18">
        <f>MIN(F90,H90,J90)</f>
        <v>0</v>
      </c>
      <c r="E90" s="17">
        <v>0</v>
      </c>
      <c r="F90" s="18">
        <v>0</v>
      </c>
      <c r="G90" s="17">
        <v>0</v>
      </c>
      <c r="H90" s="18">
        <v>0</v>
      </c>
      <c r="I90" s="17">
        <v>0</v>
      </c>
      <c r="J90" s="3">
        <v>0</v>
      </c>
    </row>
    <row r="91" spans="2:10" ht="12.75">
      <c r="B91" s="3" t="s">
        <v>21</v>
      </c>
      <c r="C91" s="3">
        <f>MAX(E91,G91,I91)</f>
        <v>100</v>
      </c>
      <c r="D91" s="18">
        <f>MAX(F91,H91,J91)</f>
        <v>100</v>
      </c>
      <c r="E91" s="17">
        <v>100</v>
      </c>
      <c r="F91" s="18">
        <v>100</v>
      </c>
      <c r="G91" s="17">
        <v>100</v>
      </c>
      <c r="H91" s="18">
        <v>100</v>
      </c>
      <c r="I91" s="17">
        <v>100</v>
      </c>
      <c r="J91" s="3">
        <v>71</v>
      </c>
    </row>
    <row r="92" spans="2:10" ht="12.75">
      <c r="B92" s="3" t="s">
        <v>22</v>
      </c>
      <c r="C92" s="3">
        <f>E92+G92+I92</f>
        <v>855</v>
      </c>
      <c r="D92" s="18">
        <f>F92+H92+J92</f>
        <v>852</v>
      </c>
      <c r="E92" s="17">
        <v>251</v>
      </c>
      <c r="F92" s="18">
        <v>261</v>
      </c>
      <c r="G92" s="17">
        <v>311</v>
      </c>
      <c r="H92" s="18">
        <v>285</v>
      </c>
      <c r="I92" s="17">
        <v>293</v>
      </c>
      <c r="J92" s="3">
        <v>306</v>
      </c>
    </row>
    <row r="93" spans="2:10" ht="12.75">
      <c r="B93" s="4" t="s">
        <v>60</v>
      </c>
      <c r="C93" s="4">
        <f>E93+G93+I93</f>
        <v>636</v>
      </c>
      <c r="D93" s="4">
        <f>F93+H93+J93</f>
        <v>623</v>
      </c>
      <c r="E93" s="4">
        <v>174</v>
      </c>
      <c r="F93" s="27">
        <v>195</v>
      </c>
      <c r="G93" s="26">
        <v>247</v>
      </c>
      <c r="H93" s="27">
        <v>207</v>
      </c>
      <c r="I93" s="26">
        <v>215</v>
      </c>
      <c r="J93" s="4">
        <v>221</v>
      </c>
    </row>
    <row r="94" spans="2:10" ht="12.75">
      <c r="B94" s="80" t="s">
        <v>61</v>
      </c>
      <c r="C94" s="81"/>
      <c r="D94" s="81"/>
      <c r="E94" s="81"/>
      <c r="F94" s="81"/>
      <c r="G94" s="81"/>
      <c r="H94" s="81"/>
      <c r="I94" s="81"/>
      <c r="J94" s="82"/>
    </row>
    <row r="95" spans="2:10" ht="12.75">
      <c r="B95" s="3" t="s">
        <v>8</v>
      </c>
      <c r="C95" s="3">
        <f>E95+G95+I95</f>
        <v>536</v>
      </c>
      <c r="D95" s="18">
        <f>F95+H95+J95</f>
        <v>614</v>
      </c>
      <c r="E95" s="17">
        <v>129</v>
      </c>
      <c r="F95" s="18">
        <v>190</v>
      </c>
      <c r="G95" s="17">
        <v>219</v>
      </c>
      <c r="H95" s="18">
        <v>205</v>
      </c>
      <c r="I95" s="17">
        <v>188</v>
      </c>
      <c r="J95" s="3">
        <v>219</v>
      </c>
    </row>
    <row r="96" spans="2:10" ht="12.75">
      <c r="B96" s="6" t="s">
        <v>9</v>
      </c>
      <c r="C96" s="22">
        <f>C95/C$93*100</f>
        <v>84.27672955974843</v>
      </c>
      <c r="D96" s="31">
        <f>D95/D$93*100</f>
        <v>98.5553772070626</v>
      </c>
      <c r="E96" s="30">
        <v>74.13793103448276</v>
      </c>
      <c r="F96" s="31">
        <v>97</v>
      </c>
      <c r="G96" s="30">
        <v>88.66396761133603</v>
      </c>
      <c r="H96" s="31">
        <v>99</v>
      </c>
      <c r="I96" s="30">
        <v>87.44186046511628</v>
      </c>
      <c r="J96" s="22">
        <v>99</v>
      </c>
    </row>
    <row r="97" spans="2:10" ht="12.75">
      <c r="B97" s="3" t="s">
        <v>10</v>
      </c>
      <c r="C97" s="3" t="s">
        <v>145</v>
      </c>
      <c r="D97" s="18" t="s">
        <v>146</v>
      </c>
      <c r="E97" s="17" t="s">
        <v>409</v>
      </c>
      <c r="F97" s="18" t="s">
        <v>411</v>
      </c>
      <c r="G97" s="17" t="s">
        <v>370</v>
      </c>
      <c r="H97" s="18" t="s">
        <v>576</v>
      </c>
      <c r="I97" s="17" t="s">
        <v>547</v>
      </c>
      <c r="J97" s="3" t="s">
        <v>362</v>
      </c>
    </row>
    <row r="98" spans="2:10" ht="12.75">
      <c r="B98" s="58" t="s">
        <v>64</v>
      </c>
      <c r="C98" s="59"/>
      <c r="D98" s="59"/>
      <c r="E98" s="59"/>
      <c r="F98" s="59"/>
      <c r="G98" s="59"/>
      <c r="H98" s="59"/>
      <c r="I98" s="59"/>
      <c r="J98" s="60"/>
    </row>
    <row r="99" spans="2:10" ht="12.75">
      <c r="B99" s="3" t="s">
        <v>8</v>
      </c>
      <c r="C99" s="3">
        <f>E99+G99+I99</f>
        <v>536</v>
      </c>
      <c r="D99" s="18">
        <f>F99+H99+J99</f>
        <v>543</v>
      </c>
      <c r="E99" s="17">
        <v>129</v>
      </c>
      <c r="F99" s="18">
        <v>164</v>
      </c>
      <c r="G99" s="17">
        <v>219</v>
      </c>
      <c r="H99" s="18">
        <v>184</v>
      </c>
      <c r="I99" s="17">
        <v>188</v>
      </c>
      <c r="J99" s="3">
        <v>195</v>
      </c>
    </row>
    <row r="100" spans="2:10" ht="12.75">
      <c r="B100" s="6" t="s">
        <v>9</v>
      </c>
      <c r="C100" s="22">
        <f>C99/C$93*100</f>
        <v>84.27672955974843</v>
      </c>
      <c r="D100" s="31">
        <f>D99/D$93*100</f>
        <v>87.1589085072231</v>
      </c>
      <c r="E100" s="30">
        <v>74.13793103448276</v>
      </c>
      <c r="F100" s="31">
        <v>84</v>
      </c>
      <c r="G100" s="30">
        <v>88.66396761133603</v>
      </c>
      <c r="H100" s="31">
        <v>89</v>
      </c>
      <c r="I100" s="30">
        <v>87.44186046511628</v>
      </c>
      <c r="J100" s="22">
        <v>88</v>
      </c>
    </row>
    <row r="101" spans="2:10" ht="12.75">
      <c r="B101" s="3" t="s">
        <v>10</v>
      </c>
      <c r="C101" s="3" t="s">
        <v>145</v>
      </c>
      <c r="D101" s="18" t="s">
        <v>284</v>
      </c>
      <c r="E101" s="17" t="s">
        <v>409</v>
      </c>
      <c r="F101" s="18" t="s">
        <v>772</v>
      </c>
      <c r="G101" s="17" t="s">
        <v>370</v>
      </c>
      <c r="H101" s="18" t="s">
        <v>773</v>
      </c>
      <c r="I101" s="17" t="s">
        <v>547</v>
      </c>
      <c r="J101" s="3" t="s">
        <v>547</v>
      </c>
    </row>
    <row r="102" spans="2:10" ht="12.75">
      <c r="B102" s="4" t="s">
        <v>67</v>
      </c>
      <c r="C102" s="4">
        <f>E102+G102+I102</f>
        <v>90</v>
      </c>
      <c r="D102" s="27">
        <f>F102+H102+J102</f>
        <v>90</v>
      </c>
      <c r="E102" s="27">
        <v>26</v>
      </c>
      <c r="F102" s="27">
        <v>26</v>
      </c>
      <c r="G102" s="26">
        <v>28</v>
      </c>
      <c r="H102" s="27">
        <v>25</v>
      </c>
      <c r="I102" s="26">
        <v>36</v>
      </c>
      <c r="J102" s="4">
        <v>39</v>
      </c>
    </row>
    <row r="103" spans="2:10" ht="12.75">
      <c r="B103" s="58" t="s">
        <v>68</v>
      </c>
      <c r="C103" s="59"/>
      <c r="D103" s="59"/>
      <c r="E103" s="59"/>
      <c r="F103" s="59"/>
      <c r="G103" s="59"/>
      <c r="H103" s="59"/>
      <c r="I103" s="59"/>
      <c r="J103" s="60"/>
    </row>
    <row r="104" spans="2:10" ht="12.75">
      <c r="B104" s="3" t="s">
        <v>8</v>
      </c>
      <c r="C104" s="3">
        <f>E104+G104+I104</f>
        <v>15</v>
      </c>
      <c r="D104" s="18">
        <f>F104+H104+J104</f>
        <v>26</v>
      </c>
      <c r="E104" s="17">
        <v>2</v>
      </c>
      <c r="F104" s="18">
        <v>7</v>
      </c>
      <c r="G104" s="17">
        <v>7</v>
      </c>
      <c r="H104" s="18">
        <v>6</v>
      </c>
      <c r="I104" s="17">
        <v>6</v>
      </c>
      <c r="J104" s="3">
        <v>13</v>
      </c>
    </row>
    <row r="105" spans="2:10" ht="12.75">
      <c r="B105" s="6" t="s">
        <v>9</v>
      </c>
      <c r="C105" s="31">
        <f>C104/C$93*100</f>
        <v>2.358490566037736</v>
      </c>
      <c r="D105" s="31">
        <f>D104/D$93*100</f>
        <v>4.173354735152488</v>
      </c>
      <c r="E105" s="30">
        <v>2.8735632183908044</v>
      </c>
      <c r="F105" s="31">
        <v>27</v>
      </c>
      <c r="G105" s="30">
        <v>11.336032388663968</v>
      </c>
      <c r="H105" s="31">
        <v>24</v>
      </c>
      <c r="I105" s="30">
        <v>16.74418604651163</v>
      </c>
      <c r="J105" s="22">
        <v>33</v>
      </c>
    </row>
    <row r="106" spans="2:10" ht="12.75">
      <c r="B106" s="3" t="s">
        <v>10</v>
      </c>
      <c r="C106" s="3" t="s">
        <v>917</v>
      </c>
      <c r="D106" s="18" t="s">
        <v>285</v>
      </c>
      <c r="E106" s="17" t="s">
        <v>774</v>
      </c>
      <c r="F106" s="18" t="s">
        <v>775</v>
      </c>
      <c r="G106" s="17" t="s">
        <v>776</v>
      </c>
      <c r="H106" s="18" t="s">
        <v>777</v>
      </c>
      <c r="I106" s="17" t="s">
        <v>778</v>
      </c>
      <c r="J106" s="3" t="s">
        <v>779</v>
      </c>
    </row>
    <row r="107" spans="2:10" ht="12.75">
      <c r="B107" s="58" t="s">
        <v>61</v>
      </c>
      <c r="C107" s="59"/>
      <c r="D107" s="59"/>
      <c r="E107" s="59"/>
      <c r="F107" s="59"/>
      <c r="G107" s="59"/>
      <c r="H107" s="59"/>
      <c r="I107" s="59"/>
      <c r="J107" s="59"/>
    </row>
    <row r="108" spans="2:10" ht="12.75">
      <c r="B108" s="3" t="s">
        <v>8</v>
      </c>
      <c r="C108" s="3">
        <f>E108+G108+I108</f>
        <v>15</v>
      </c>
      <c r="D108" s="18">
        <f>F108+H108+J108</f>
        <v>8</v>
      </c>
      <c r="E108" s="17">
        <v>2</v>
      </c>
      <c r="F108" s="18">
        <v>1</v>
      </c>
      <c r="G108" s="17">
        <v>7</v>
      </c>
      <c r="H108" s="18">
        <v>3</v>
      </c>
      <c r="I108" s="17">
        <v>6</v>
      </c>
      <c r="J108" s="3">
        <v>4</v>
      </c>
    </row>
    <row r="109" spans="2:10" ht="12.75">
      <c r="B109" s="6" t="s">
        <v>9</v>
      </c>
      <c r="C109" s="31">
        <f>C108/C$93*100</f>
        <v>2.358490566037736</v>
      </c>
      <c r="D109" s="31">
        <f>D108/D$93*100</f>
        <v>1.2841091492776886</v>
      </c>
      <c r="E109" s="30">
        <v>40</v>
      </c>
      <c r="F109" s="31">
        <v>4</v>
      </c>
      <c r="G109" s="30">
        <v>25</v>
      </c>
      <c r="H109" s="31">
        <v>12</v>
      </c>
      <c r="I109" s="30">
        <v>17</v>
      </c>
      <c r="J109" s="22">
        <v>10</v>
      </c>
    </row>
    <row r="110" spans="2:10" ht="12.75">
      <c r="B110" s="3" t="s">
        <v>10</v>
      </c>
      <c r="C110" s="3" t="s">
        <v>917</v>
      </c>
      <c r="D110" s="18" t="s">
        <v>286</v>
      </c>
      <c r="E110" s="17" t="s">
        <v>780</v>
      </c>
      <c r="F110" s="18" t="s">
        <v>781</v>
      </c>
      <c r="G110" s="17" t="s">
        <v>782</v>
      </c>
      <c r="H110" s="18" t="s">
        <v>783</v>
      </c>
      <c r="I110" s="17" t="s">
        <v>784</v>
      </c>
      <c r="J110" s="3" t="s">
        <v>785</v>
      </c>
    </row>
  </sheetData>
  <mergeCells count="33">
    <mergeCell ref="B107:J107"/>
    <mergeCell ref="A1:D1"/>
    <mergeCell ref="C75:D75"/>
    <mergeCell ref="E75:F75"/>
    <mergeCell ref="G75:H75"/>
    <mergeCell ref="A7:A9"/>
    <mergeCell ref="I75:J75"/>
    <mergeCell ref="I3:J3"/>
    <mergeCell ref="G3:H3"/>
    <mergeCell ref="C3:D3"/>
    <mergeCell ref="B103:J103"/>
    <mergeCell ref="B53:J53"/>
    <mergeCell ref="B58:J58"/>
    <mergeCell ref="B62:J62"/>
    <mergeCell ref="B94:J94"/>
    <mergeCell ref="E3:F3"/>
    <mergeCell ref="B11:J11"/>
    <mergeCell ref="B15:J15"/>
    <mergeCell ref="B19:J19"/>
    <mergeCell ref="C2:D2"/>
    <mergeCell ref="B98:J98"/>
    <mergeCell ref="B66:J66"/>
    <mergeCell ref="B70:J70"/>
    <mergeCell ref="B78:J78"/>
    <mergeCell ref="C83:J83"/>
    <mergeCell ref="C88:J88"/>
    <mergeCell ref="B45:J45"/>
    <mergeCell ref="B28:J28"/>
    <mergeCell ref="B32:J32"/>
    <mergeCell ref="B49:J49"/>
    <mergeCell ref="C23:J23"/>
    <mergeCell ref="B36:J36"/>
    <mergeCell ref="B40:J40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10" width="11.7109375" style="0" customWidth="1"/>
  </cols>
  <sheetData>
    <row r="1" spans="1:10" ht="13.5" thickBot="1">
      <c r="A1" s="61" t="s">
        <v>78</v>
      </c>
      <c r="B1" s="61"/>
      <c r="C1" s="61"/>
      <c r="D1" s="61"/>
      <c r="E1" s="23"/>
      <c r="F1" s="23"/>
      <c r="G1" s="23"/>
      <c r="H1" s="23"/>
      <c r="I1" s="23"/>
      <c r="J1" s="23"/>
    </row>
    <row r="2" spans="1:10" ht="13.5" thickTop="1">
      <c r="A2" s="10"/>
      <c r="B2" s="10"/>
      <c r="C2" s="57" t="s">
        <v>345</v>
      </c>
      <c r="D2" s="57"/>
      <c r="E2" s="10"/>
      <c r="F2" s="10"/>
      <c r="G2" s="10"/>
      <c r="H2" s="10"/>
      <c r="I2" s="10"/>
      <c r="J2" s="10"/>
    </row>
    <row r="3" spans="1:10" ht="24.75" customHeight="1">
      <c r="A3" s="21">
        <v>3.3</v>
      </c>
      <c r="B3" s="20" t="s">
        <v>115</v>
      </c>
      <c r="C3" s="79" t="s">
        <v>116</v>
      </c>
      <c r="D3" s="77"/>
      <c r="E3" s="77" t="s">
        <v>117</v>
      </c>
      <c r="F3" s="77"/>
      <c r="G3" s="77" t="s">
        <v>118</v>
      </c>
      <c r="H3" s="77"/>
      <c r="I3" s="77" t="s">
        <v>119</v>
      </c>
      <c r="J3" s="78"/>
    </row>
    <row r="4" spans="1:10" ht="12.75">
      <c r="A4" s="1"/>
      <c r="B4" s="1"/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5">
        <v>2008</v>
      </c>
      <c r="I4" s="15">
        <v>2007</v>
      </c>
      <c r="J4" s="16">
        <v>2008</v>
      </c>
    </row>
    <row r="5" spans="1:10" ht="12.75">
      <c r="A5" s="20" t="s">
        <v>0</v>
      </c>
      <c r="B5" s="2" t="s">
        <v>1</v>
      </c>
      <c r="C5" s="3">
        <f aca="true" t="shared" si="0" ref="C5:C10">E5+G5+I5</f>
        <v>955</v>
      </c>
      <c r="D5" s="18">
        <f aca="true" t="shared" si="1" ref="D5:D10">F5+H5+J5</f>
        <v>1054</v>
      </c>
      <c r="E5" s="17">
        <v>356</v>
      </c>
      <c r="F5" s="18">
        <v>399</v>
      </c>
      <c r="G5" s="17">
        <v>194</v>
      </c>
      <c r="H5" s="18">
        <v>219</v>
      </c>
      <c r="I5" s="17">
        <v>405</v>
      </c>
      <c r="J5" s="3">
        <v>436</v>
      </c>
    </row>
    <row r="6" spans="2:10" ht="12.75">
      <c r="B6" s="2" t="s">
        <v>2</v>
      </c>
      <c r="C6" s="3">
        <f t="shared" si="0"/>
        <v>122</v>
      </c>
      <c r="D6" s="18">
        <f t="shared" si="1"/>
        <v>156</v>
      </c>
      <c r="E6" s="17">
        <v>45</v>
      </c>
      <c r="F6" s="18">
        <v>46</v>
      </c>
      <c r="G6" s="17">
        <v>32</v>
      </c>
      <c r="H6" s="18">
        <v>62</v>
      </c>
      <c r="I6" s="17">
        <v>45</v>
      </c>
      <c r="J6" s="3">
        <v>48</v>
      </c>
    </row>
    <row r="7" spans="1:10" ht="12.75">
      <c r="A7" s="68" t="s">
        <v>130</v>
      </c>
      <c r="B7" s="2" t="s">
        <v>3</v>
      </c>
      <c r="C7" s="3">
        <f t="shared" si="0"/>
        <v>0</v>
      </c>
      <c r="D7" s="18">
        <f t="shared" si="1"/>
        <v>1</v>
      </c>
      <c r="E7" s="17">
        <v>0</v>
      </c>
      <c r="F7" s="18">
        <v>1</v>
      </c>
      <c r="G7" s="17">
        <v>0</v>
      </c>
      <c r="H7" s="18">
        <v>0</v>
      </c>
      <c r="I7" s="17">
        <v>0</v>
      </c>
      <c r="J7" s="3">
        <v>0</v>
      </c>
    </row>
    <row r="8" spans="1:10" ht="12.75">
      <c r="A8" s="68"/>
      <c r="B8" s="2" t="s">
        <v>4</v>
      </c>
      <c r="C8" s="3">
        <f t="shared" si="0"/>
        <v>4</v>
      </c>
      <c r="D8" s="18">
        <f t="shared" si="1"/>
        <v>4</v>
      </c>
      <c r="E8" s="17">
        <v>1</v>
      </c>
      <c r="F8" s="18">
        <v>1</v>
      </c>
      <c r="G8" s="17">
        <v>1</v>
      </c>
      <c r="H8" s="18">
        <v>1</v>
      </c>
      <c r="I8" s="17">
        <v>2</v>
      </c>
      <c r="J8" s="3">
        <v>2</v>
      </c>
    </row>
    <row r="9" spans="1:10" ht="12.75">
      <c r="A9" s="68"/>
      <c r="B9" s="2" t="s">
        <v>5</v>
      </c>
      <c r="C9" s="3">
        <f t="shared" si="0"/>
        <v>27</v>
      </c>
      <c r="D9" s="18">
        <f t="shared" si="1"/>
        <v>51</v>
      </c>
      <c r="E9" s="17">
        <v>14</v>
      </c>
      <c r="F9" s="18">
        <v>9</v>
      </c>
      <c r="G9" s="17">
        <v>2</v>
      </c>
      <c r="H9" s="18">
        <v>21</v>
      </c>
      <c r="I9" s="17">
        <v>11</v>
      </c>
      <c r="J9" s="3">
        <v>21</v>
      </c>
    </row>
    <row r="10" spans="2:10" ht="12.75">
      <c r="B10" s="4" t="s">
        <v>6</v>
      </c>
      <c r="C10" s="5">
        <f t="shared" si="0"/>
        <v>953</v>
      </c>
      <c r="D10" s="19">
        <f t="shared" si="1"/>
        <v>1051</v>
      </c>
      <c r="E10" s="13">
        <v>356</v>
      </c>
      <c r="F10" s="19">
        <v>397</v>
      </c>
      <c r="G10" s="13">
        <v>194</v>
      </c>
      <c r="H10" s="19">
        <v>218</v>
      </c>
      <c r="I10" s="13">
        <v>403</v>
      </c>
      <c r="J10" s="5">
        <v>436</v>
      </c>
    </row>
    <row r="11" spans="2:10" ht="12.75">
      <c r="B11" s="58" t="s">
        <v>7</v>
      </c>
      <c r="C11" s="59"/>
      <c r="D11" s="59"/>
      <c r="E11" s="59"/>
      <c r="F11" s="59"/>
      <c r="G11" s="59"/>
      <c r="H11" s="59"/>
      <c r="I11" s="59"/>
      <c r="J11" s="60"/>
    </row>
    <row r="12" spans="2:10" ht="12.75">
      <c r="B12" s="3" t="s">
        <v>8</v>
      </c>
      <c r="C12" s="3">
        <f>E12+G12+I12</f>
        <v>744</v>
      </c>
      <c r="D12" s="18">
        <f>F12+H12+J12</f>
        <v>826</v>
      </c>
      <c r="E12" s="17">
        <v>296</v>
      </c>
      <c r="F12" s="18">
        <v>320</v>
      </c>
      <c r="G12" s="17">
        <v>129</v>
      </c>
      <c r="H12" s="18">
        <v>146</v>
      </c>
      <c r="I12" s="17">
        <v>319</v>
      </c>
      <c r="J12" s="3">
        <v>360</v>
      </c>
    </row>
    <row r="13" spans="2:10" ht="12.75">
      <c r="B13" s="6" t="s">
        <v>9</v>
      </c>
      <c r="C13" s="22">
        <f>C12/C$10*100</f>
        <v>78.06925498426023</v>
      </c>
      <c r="D13" s="31">
        <f>D12/D$10*100</f>
        <v>78.5918173168411</v>
      </c>
      <c r="E13" s="17">
        <v>83</v>
      </c>
      <c r="F13" s="18">
        <v>81</v>
      </c>
      <c r="G13" s="17">
        <v>66</v>
      </c>
      <c r="H13" s="18">
        <v>67</v>
      </c>
      <c r="I13" s="17">
        <v>79</v>
      </c>
      <c r="J13" s="3">
        <v>83</v>
      </c>
    </row>
    <row r="14" spans="2:10" ht="12.75">
      <c r="B14" s="3" t="s">
        <v>10</v>
      </c>
      <c r="C14" s="3" t="s">
        <v>156</v>
      </c>
      <c r="D14" s="18" t="s">
        <v>293</v>
      </c>
      <c r="E14" s="17" t="s">
        <v>176</v>
      </c>
      <c r="F14" s="18" t="s">
        <v>522</v>
      </c>
      <c r="G14" s="17" t="s">
        <v>488</v>
      </c>
      <c r="H14" s="18" t="s">
        <v>488</v>
      </c>
      <c r="I14" s="17" t="s">
        <v>527</v>
      </c>
      <c r="J14" s="3" t="s">
        <v>523</v>
      </c>
    </row>
    <row r="15" spans="2:10" ht="12.75">
      <c r="B15" s="58" t="s">
        <v>12</v>
      </c>
      <c r="C15" s="59"/>
      <c r="D15" s="59"/>
      <c r="E15" s="59"/>
      <c r="F15" s="59"/>
      <c r="G15" s="59"/>
      <c r="H15" s="59"/>
      <c r="I15" s="59"/>
      <c r="J15" s="60"/>
    </row>
    <row r="16" spans="2:10" ht="12.75">
      <c r="B16" s="3" t="s">
        <v>8</v>
      </c>
      <c r="C16" s="3">
        <f>E16+G16+I16</f>
        <v>268</v>
      </c>
      <c r="D16" s="18">
        <f>F16+H16+J16</f>
        <v>316</v>
      </c>
      <c r="E16" s="17">
        <v>54</v>
      </c>
      <c r="F16" s="18">
        <v>74</v>
      </c>
      <c r="G16" s="17">
        <v>33</v>
      </c>
      <c r="H16" s="18">
        <v>46</v>
      </c>
      <c r="I16" s="17">
        <v>181</v>
      </c>
      <c r="J16" s="3">
        <v>196</v>
      </c>
    </row>
    <row r="17" spans="2:10" ht="12.75">
      <c r="B17" s="6" t="s">
        <v>9</v>
      </c>
      <c r="C17" s="22">
        <f>C16/C$10*100</f>
        <v>28.12172088142707</v>
      </c>
      <c r="D17" s="31">
        <f>D16/D$10*100</f>
        <v>30.066603235014274</v>
      </c>
      <c r="E17" s="17">
        <v>15</v>
      </c>
      <c r="F17" s="18">
        <v>19</v>
      </c>
      <c r="G17" s="17">
        <v>17</v>
      </c>
      <c r="H17" s="18">
        <v>21</v>
      </c>
      <c r="I17" s="17">
        <v>45</v>
      </c>
      <c r="J17" s="3">
        <v>45</v>
      </c>
    </row>
    <row r="18" spans="2:10" ht="12.75">
      <c r="B18" s="3" t="s">
        <v>10</v>
      </c>
      <c r="C18" s="3" t="s">
        <v>287</v>
      </c>
      <c r="D18" s="18" t="s">
        <v>294</v>
      </c>
      <c r="E18" s="17" t="s">
        <v>786</v>
      </c>
      <c r="F18" s="18" t="s">
        <v>364</v>
      </c>
      <c r="G18" s="17" t="s">
        <v>787</v>
      </c>
      <c r="H18" s="18" t="s">
        <v>553</v>
      </c>
      <c r="I18" s="17" t="s">
        <v>788</v>
      </c>
      <c r="J18" s="3" t="s">
        <v>788</v>
      </c>
    </row>
    <row r="19" spans="2:10" ht="12.75">
      <c r="B19" s="58" t="s">
        <v>14</v>
      </c>
      <c r="C19" s="59"/>
      <c r="D19" s="59"/>
      <c r="E19" s="59"/>
      <c r="F19" s="59"/>
      <c r="G19" s="59"/>
      <c r="H19" s="59"/>
      <c r="I19" s="59"/>
      <c r="J19" s="60"/>
    </row>
    <row r="20" spans="2:10" ht="12.75">
      <c r="B20" s="3" t="s">
        <v>8</v>
      </c>
      <c r="C20" s="3">
        <f>E20+G20+I20</f>
        <v>497</v>
      </c>
      <c r="D20" s="18">
        <f>F20+H20+J20</f>
        <v>576</v>
      </c>
      <c r="E20" s="17">
        <v>146</v>
      </c>
      <c r="F20" s="18">
        <v>177</v>
      </c>
      <c r="G20" s="17">
        <v>75</v>
      </c>
      <c r="H20" s="18">
        <v>85</v>
      </c>
      <c r="I20" s="17">
        <v>276</v>
      </c>
      <c r="J20" s="3">
        <v>314</v>
      </c>
    </row>
    <row r="21" spans="2:10" ht="12.75">
      <c r="B21" s="6" t="s">
        <v>15</v>
      </c>
      <c r="C21" s="22">
        <f>C20/C$10*100</f>
        <v>52.1511017838405</v>
      </c>
      <c r="D21" s="31">
        <f>D20/D$10*100</f>
        <v>54.80494766888677</v>
      </c>
      <c r="E21" s="17">
        <v>41</v>
      </c>
      <c r="F21" s="18">
        <v>45</v>
      </c>
      <c r="G21" s="17">
        <v>39</v>
      </c>
      <c r="H21" s="18">
        <v>39</v>
      </c>
      <c r="I21" s="17">
        <v>68</v>
      </c>
      <c r="J21" s="3">
        <v>72</v>
      </c>
    </row>
    <row r="22" spans="2:10" ht="12.75">
      <c r="B22" s="3" t="s">
        <v>10</v>
      </c>
      <c r="C22" s="3" t="s">
        <v>288</v>
      </c>
      <c r="D22" s="18" t="s">
        <v>273</v>
      </c>
      <c r="E22" s="17" t="s">
        <v>789</v>
      </c>
      <c r="F22" s="18" t="s">
        <v>788</v>
      </c>
      <c r="G22" s="17" t="s">
        <v>790</v>
      </c>
      <c r="H22" s="18" t="s">
        <v>791</v>
      </c>
      <c r="I22" s="17" t="s">
        <v>385</v>
      </c>
      <c r="J22" s="3" t="s">
        <v>168</v>
      </c>
    </row>
    <row r="23" spans="2:10" ht="24.75" customHeight="1">
      <c r="B23" s="12" t="s">
        <v>18</v>
      </c>
      <c r="C23" s="69"/>
      <c r="D23" s="69"/>
      <c r="E23" s="69"/>
      <c r="F23" s="69"/>
      <c r="G23" s="69"/>
      <c r="H23" s="69"/>
      <c r="I23" s="69"/>
      <c r="J23" s="70"/>
    </row>
    <row r="24" spans="2:10" ht="12.75">
      <c r="B24" s="3" t="s">
        <v>19</v>
      </c>
      <c r="C24" s="3" t="s">
        <v>260</v>
      </c>
      <c r="D24" s="3" t="s">
        <v>260</v>
      </c>
      <c r="E24" s="17">
        <v>5.2</v>
      </c>
      <c r="F24" s="18">
        <v>4.8</v>
      </c>
      <c r="G24" s="17">
        <v>6</v>
      </c>
      <c r="H24" s="18">
        <v>7</v>
      </c>
      <c r="I24" s="17">
        <v>6.7</v>
      </c>
      <c r="J24" s="3">
        <v>12.1</v>
      </c>
    </row>
    <row r="25" spans="2:10" ht="12.75">
      <c r="B25" s="3" t="s">
        <v>20</v>
      </c>
      <c r="C25" s="3">
        <f>MIN(E25,G25,I25)</f>
        <v>2</v>
      </c>
      <c r="D25" s="18">
        <f>MIN(F25,H25,J25)</f>
        <v>2</v>
      </c>
      <c r="E25" s="17">
        <v>2</v>
      </c>
      <c r="F25" s="18">
        <v>2</v>
      </c>
      <c r="G25" s="17">
        <v>2</v>
      </c>
      <c r="H25" s="18">
        <v>2</v>
      </c>
      <c r="I25" s="17">
        <v>2</v>
      </c>
      <c r="J25" s="3">
        <v>2</v>
      </c>
    </row>
    <row r="26" spans="2:10" ht="12.75">
      <c r="B26" s="3" t="s">
        <v>21</v>
      </c>
      <c r="C26" s="3">
        <f>MAX(E26,G26,I26)</f>
        <v>54</v>
      </c>
      <c r="D26" s="18">
        <f>MAX(F26,H26,J26)</f>
        <v>181</v>
      </c>
      <c r="E26" s="17">
        <v>39</v>
      </c>
      <c r="F26" s="18">
        <v>42</v>
      </c>
      <c r="G26" s="17">
        <v>48</v>
      </c>
      <c r="H26" s="18">
        <v>62</v>
      </c>
      <c r="I26" s="17">
        <v>54</v>
      </c>
      <c r="J26" s="3">
        <v>181</v>
      </c>
    </row>
    <row r="27" spans="2:10" ht="12.75">
      <c r="B27" s="3" t="s">
        <v>22</v>
      </c>
      <c r="C27" s="3">
        <f>E27+G27+I27</f>
        <v>246</v>
      </c>
      <c r="D27" s="18">
        <f>F27+H27+J27</f>
        <v>248</v>
      </c>
      <c r="E27" s="17">
        <v>150</v>
      </c>
      <c r="F27" s="18">
        <v>143</v>
      </c>
      <c r="G27" s="17">
        <v>53</v>
      </c>
      <c r="H27" s="18">
        <v>59</v>
      </c>
      <c r="I27" s="17">
        <v>43</v>
      </c>
      <c r="J27" s="3">
        <v>46</v>
      </c>
    </row>
    <row r="28" spans="2:10" ht="12.75">
      <c r="B28" s="58" t="s">
        <v>23</v>
      </c>
      <c r="C28" s="59"/>
      <c r="D28" s="59"/>
      <c r="E28" s="59"/>
      <c r="F28" s="59"/>
      <c r="G28" s="59"/>
      <c r="H28" s="59"/>
      <c r="I28" s="59"/>
      <c r="J28" s="60"/>
    </row>
    <row r="29" spans="2:10" ht="12.75">
      <c r="B29" s="3" t="s">
        <v>8</v>
      </c>
      <c r="C29" s="3">
        <f>E29+G29+I29</f>
        <v>720</v>
      </c>
      <c r="D29" s="18">
        <f>F29+H29+J29</f>
        <v>828</v>
      </c>
      <c r="E29" s="17">
        <v>232</v>
      </c>
      <c r="F29" s="18">
        <v>293</v>
      </c>
      <c r="G29" s="17">
        <v>160</v>
      </c>
      <c r="H29" s="18">
        <v>166</v>
      </c>
      <c r="I29" s="17">
        <v>328</v>
      </c>
      <c r="J29" s="3">
        <v>369</v>
      </c>
    </row>
    <row r="30" spans="2:10" ht="12.75">
      <c r="B30" s="6" t="s">
        <v>9</v>
      </c>
      <c r="C30" s="22">
        <f>C29/C$10*100</f>
        <v>75.55089192025184</v>
      </c>
      <c r="D30" s="31">
        <f>D29/D$10*100</f>
        <v>78.78211227402474</v>
      </c>
      <c r="E30" s="17">
        <v>65</v>
      </c>
      <c r="F30" s="18">
        <v>74</v>
      </c>
      <c r="G30" s="17">
        <v>82</v>
      </c>
      <c r="H30" s="18">
        <v>76</v>
      </c>
      <c r="I30" s="17">
        <v>81</v>
      </c>
      <c r="J30" s="3">
        <v>85</v>
      </c>
    </row>
    <row r="31" spans="2:10" ht="12.75">
      <c r="B31" s="3" t="s">
        <v>10</v>
      </c>
      <c r="C31" s="3" t="s">
        <v>289</v>
      </c>
      <c r="D31" s="18" t="s">
        <v>293</v>
      </c>
      <c r="E31" s="17" t="s">
        <v>792</v>
      </c>
      <c r="F31" s="18" t="s">
        <v>793</v>
      </c>
      <c r="G31" s="17" t="s">
        <v>462</v>
      </c>
      <c r="H31" s="18" t="s">
        <v>592</v>
      </c>
      <c r="I31" s="17" t="s">
        <v>255</v>
      </c>
      <c r="J31" s="3" t="s">
        <v>200</v>
      </c>
    </row>
    <row r="32" spans="2:10" ht="12.75">
      <c r="B32" s="58" t="s">
        <v>26</v>
      </c>
      <c r="C32" s="59"/>
      <c r="D32" s="59"/>
      <c r="E32" s="59"/>
      <c r="F32" s="59"/>
      <c r="G32" s="59"/>
      <c r="H32" s="59"/>
      <c r="I32" s="59"/>
      <c r="J32" s="60"/>
    </row>
    <row r="33" spans="2:10" ht="12.75">
      <c r="B33" s="3" t="s">
        <v>8</v>
      </c>
      <c r="C33" s="3">
        <f>E33+G33+I33</f>
        <v>508</v>
      </c>
      <c r="D33" s="18">
        <f>F33+H33+J33</f>
        <v>559</v>
      </c>
      <c r="E33" s="17">
        <v>140</v>
      </c>
      <c r="F33" s="18">
        <v>177</v>
      </c>
      <c r="G33" s="17">
        <v>140</v>
      </c>
      <c r="H33" s="18">
        <v>110</v>
      </c>
      <c r="I33" s="17">
        <v>228</v>
      </c>
      <c r="J33" s="3">
        <v>272</v>
      </c>
    </row>
    <row r="34" spans="2:10" ht="12.75">
      <c r="B34" s="6" t="s">
        <v>15</v>
      </c>
      <c r="C34" s="22">
        <f>C33/C$10*100</f>
        <v>53.305351521511014</v>
      </c>
      <c r="D34" s="31">
        <f>D33/D$10*100</f>
        <v>53.18744053282588</v>
      </c>
      <c r="E34" s="17">
        <v>39</v>
      </c>
      <c r="F34" s="18">
        <v>45</v>
      </c>
      <c r="G34" s="17">
        <v>72</v>
      </c>
      <c r="H34" s="18">
        <v>50</v>
      </c>
      <c r="I34" s="17">
        <v>57</v>
      </c>
      <c r="J34" s="3">
        <v>62</v>
      </c>
    </row>
    <row r="35" spans="2:10" ht="12.75">
      <c r="B35" s="3" t="s">
        <v>10</v>
      </c>
      <c r="C35" s="3" t="s">
        <v>290</v>
      </c>
      <c r="D35" s="18" t="s">
        <v>295</v>
      </c>
      <c r="E35" s="17" t="s">
        <v>381</v>
      </c>
      <c r="F35" s="18" t="s">
        <v>788</v>
      </c>
      <c r="G35" s="17" t="s">
        <v>619</v>
      </c>
      <c r="H35" s="18" t="s">
        <v>794</v>
      </c>
      <c r="I35" s="17" t="s">
        <v>526</v>
      </c>
      <c r="J35" s="3" t="s">
        <v>353</v>
      </c>
    </row>
    <row r="36" spans="2:10" ht="12.75">
      <c r="B36" s="58" t="s">
        <v>29</v>
      </c>
      <c r="C36" s="59"/>
      <c r="D36" s="59"/>
      <c r="E36" s="59"/>
      <c r="F36" s="59"/>
      <c r="G36" s="59"/>
      <c r="H36" s="59"/>
      <c r="I36" s="59"/>
      <c r="J36" s="60"/>
    </row>
    <row r="37" spans="2:10" ht="12.75">
      <c r="B37" s="3" t="s">
        <v>8</v>
      </c>
      <c r="C37" s="3">
        <f>E37+G37+I37</f>
        <v>655</v>
      </c>
      <c r="D37" s="18">
        <f>F37+H37+J37</f>
        <v>759</v>
      </c>
      <c r="E37" s="17">
        <v>200</v>
      </c>
      <c r="F37" s="18">
        <v>260</v>
      </c>
      <c r="G37" s="17">
        <v>153</v>
      </c>
      <c r="H37" s="18">
        <v>150</v>
      </c>
      <c r="I37" s="17">
        <v>302</v>
      </c>
      <c r="J37" s="3">
        <v>349</v>
      </c>
    </row>
    <row r="38" spans="2:10" ht="12.75">
      <c r="B38" s="6" t="s">
        <v>9</v>
      </c>
      <c r="C38" s="22">
        <f>C37/C$10*100</f>
        <v>68.73032528856243</v>
      </c>
      <c r="D38" s="31">
        <f>D37/D$10*100</f>
        <v>72.21693625118934</v>
      </c>
      <c r="E38" s="17">
        <v>56</v>
      </c>
      <c r="F38" s="18">
        <v>65</v>
      </c>
      <c r="G38" s="17">
        <v>79</v>
      </c>
      <c r="H38" s="18">
        <v>69</v>
      </c>
      <c r="I38" s="17">
        <v>75</v>
      </c>
      <c r="J38" s="3">
        <v>80</v>
      </c>
    </row>
    <row r="39" spans="2:10" ht="12.75">
      <c r="B39" s="3" t="s">
        <v>10</v>
      </c>
      <c r="C39" s="3" t="s">
        <v>291</v>
      </c>
      <c r="D39" s="18" t="s">
        <v>265</v>
      </c>
      <c r="E39" s="17" t="s">
        <v>795</v>
      </c>
      <c r="F39" s="18" t="s">
        <v>245</v>
      </c>
      <c r="G39" s="17" t="s">
        <v>448</v>
      </c>
      <c r="H39" s="18" t="s">
        <v>796</v>
      </c>
      <c r="I39" s="17" t="s">
        <v>741</v>
      </c>
      <c r="J39" s="3" t="s">
        <v>522</v>
      </c>
    </row>
    <row r="40" spans="2:10" ht="12.75">
      <c r="B40" s="58" t="s">
        <v>332</v>
      </c>
      <c r="C40" s="59"/>
      <c r="D40" s="59"/>
      <c r="E40" s="59"/>
      <c r="F40" s="59"/>
      <c r="G40" s="59"/>
      <c r="H40" s="59"/>
      <c r="I40" s="59"/>
      <c r="J40" s="60"/>
    </row>
    <row r="41" spans="2:10" ht="12.75">
      <c r="B41" s="3" t="s">
        <v>8</v>
      </c>
      <c r="C41" s="3">
        <f>E41+G41+I41</f>
        <v>930</v>
      </c>
      <c r="D41" s="18">
        <f>F41+H41+J41</f>
        <v>1026</v>
      </c>
      <c r="E41" s="17">
        <v>343</v>
      </c>
      <c r="F41" s="18">
        <v>385</v>
      </c>
      <c r="G41" s="17">
        <v>189</v>
      </c>
      <c r="H41" s="18">
        <v>213</v>
      </c>
      <c r="I41" s="17">
        <v>398</v>
      </c>
      <c r="J41" s="3">
        <v>428</v>
      </c>
    </row>
    <row r="42" spans="2:10" ht="12.75">
      <c r="B42" s="3" t="s">
        <v>22</v>
      </c>
      <c r="C42" s="3">
        <f>E42+G42+I42</f>
        <v>947</v>
      </c>
      <c r="D42" s="18">
        <f>F42+H42+J42</f>
        <v>1047</v>
      </c>
      <c r="E42" s="17">
        <v>352</v>
      </c>
      <c r="F42" s="18">
        <v>394</v>
      </c>
      <c r="G42" s="17">
        <v>192</v>
      </c>
      <c r="H42" s="18">
        <v>217</v>
      </c>
      <c r="I42" s="17">
        <v>403</v>
      </c>
      <c r="J42" s="3">
        <v>436</v>
      </c>
    </row>
    <row r="43" spans="2:10" ht="12.75">
      <c r="B43" s="6" t="s">
        <v>9</v>
      </c>
      <c r="C43" s="22">
        <f>C41/C$42*100</f>
        <v>98.20485744456178</v>
      </c>
      <c r="D43" s="31">
        <f>D41/D$42*100</f>
        <v>97.99426934097421</v>
      </c>
      <c r="E43" s="17">
        <v>97</v>
      </c>
      <c r="F43" s="18">
        <v>98</v>
      </c>
      <c r="G43" s="17">
        <v>98</v>
      </c>
      <c r="H43" s="18">
        <v>98</v>
      </c>
      <c r="I43" s="17">
        <v>99</v>
      </c>
      <c r="J43" s="3">
        <v>98</v>
      </c>
    </row>
    <row r="44" spans="2:10" ht="12.75">
      <c r="B44" s="3" t="s">
        <v>10</v>
      </c>
      <c r="C44" s="3" t="s">
        <v>146</v>
      </c>
      <c r="D44" s="18" t="s">
        <v>146</v>
      </c>
      <c r="E44" s="17" t="s">
        <v>363</v>
      </c>
      <c r="F44" s="18" t="s">
        <v>138</v>
      </c>
      <c r="G44" s="17" t="s">
        <v>138</v>
      </c>
      <c r="H44" s="18" t="s">
        <v>363</v>
      </c>
      <c r="I44" s="17" t="s">
        <v>146</v>
      </c>
      <c r="J44" s="3" t="s">
        <v>138</v>
      </c>
    </row>
    <row r="45" spans="2:10" ht="12.75">
      <c r="B45" s="58" t="s">
        <v>34</v>
      </c>
      <c r="C45" s="59"/>
      <c r="D45" s="59"/>
      <c r="E45" s="59"/>
      <c r="F45" s="59"/>
      <c r="G45" s="59"/>
      <c r="H45" s="59"/>
      <c r="I45" s="59"/>
      <c r="J45" s="60"/>
    </row>
    <row r="46" spans="2:10" ht="12.75">
      <c r="B46" s="3" t="s">
        <v>8</v>
      </c>
      <c r="C46" s="3">
        <f>E46+G46+I46</f>
        <v>501</v>
      </c>
      <c r="D46" s="18">
        <f>F46+H46+J46</f>
        <v>606</v>
      </c>
      <c r="E46" s="17">
        <v>183</v>
      </c>
      <c r="F46" s="18">
        <v>226</v>
      </c>
      <c r="G46" s="17">
        <v>87</v>
      </c>
      <c r="H46" s="18">
        <v>122</v>
      </c>
      <c r="I46" s="17">
        <v>231</v>
      </c>
      <c r="J46" s="3">
        <v>258</v>
      </c>
    </row>
    <row r="47" spans="2:10" ht="12.75">
      <c r="B47" s="6" t="s">
        <v>9</v>
      </c>
      <c r="C47" s="22">
        <f>C46/C$10*100</f>
        <v>52.57082896117523</v>
      </c>
      <c r="D47" s="31">
        <f>D46/D$10*100</f>
        <v>57.6593720266413</v>
      </c>
      <c r="E47" s="17">
        <v>51</v>
      </c>
      <c r="F47" s="18">
        <v>57</v>
      </c>
      <c r="G47" s="17">
        <v>45</v>
      </c>
      <c r="H47" s="18">
        <v>56</v>
      </c>
      <c r="I47" s="17">
        <v>57</v>
      </c>
      <c r="J47" s="3">
        <v>59</v>
      </c>
    </row>
    <row r="48" spans="2:10" ht="12.75">
      <c r="B48" s="3" t="s">
        <v>10</v>
      </c>
      <c r="C48" s="3" t="s">
        <v>292</v>
      </c>
      <c r="D48" s="18" t="s">
        <v>296</v>
      </c>
      <c r="E48" s="17" t="s">
        <v>797</v>
      </c>
      <c r="F48" s="18" t="s">
        <v>369</v>
      </c>
      <c r="G48" s="17" t="s">
        <v>798</v>
      </c>
      <c r="H48" s="18" t="s">
        <v>469</v>
      </c>
      <c r="I48" s="17" t="s">
        <v>369</v>
      </c>
      <c r="J48" s="3" t="s">
        <v>799</v>
      </c>
    </row>
    <row r="49" spans="2:10" ht="12.75">
      <c r="B49" s="58" t="s">
        <v>37</v>
      </c>
      <c r="C49" s="59"/>
      <c r="D49" s="59"/>
      <c r="E49" s="59"/>
      <c r="F49" s="59"/>
      <c r="G49" s="59"/>
      <c r="H49" s="59"/>
      <c r="I49" s="59"/>
      <c r="J49" s="60"/>
    </row>
    <row r="50" spans="2:10" ht="12.75">
      <c r="B50" s="3" t="s">
        <v>8</v>
      </c>
      <c r="C50" s="3">
        <f>E50+G50+I50</f>
        <v>799</v>
      </c>
      <c r="D50" s="18">
        <f>F50+H50+J50</f>
        <v>934</v>
      </c>
      <c r="E50" s="17">
        <v>282</v>
      </c>
      <c r="F50" s="18">
        <v>351</v>
      </c>
      <c r="G50" s="17">
        <v>156</v>
      </c>
      <c r="H50" s="18">
        <v>187</v>
      </c>
      <c r="I50" s="17">
        <v>361</v>
      </c>
      <c r="J50" s="3">
        <v>396</v>
      </c>
    </row>
    <row r="51" spans="2:10" ht="12.75">
      <c r="B51" s="6" t="s">
        <v>9</v>
      </c>
      <c r="C51" s="22">
        <f>C50/C$10*100</f>
        <v>83.8405036726128</v>
      </c>
      <c r="D51" s="31">
        <f>D50/D$10*100</f>
        <v>88.86774500475737</v>
      </c>
      <c r="E51" s="17">
        <v>79</v>
      </c>
      <c r="F51" s="18">
        <v>88</v>
      </c>
      <c r="G51" s="17">
        <v>80</v>
      </c>
      <c r="H51" s="18">
        <v>86</v>
      </c>
      <c r="I51" s="17">
        <v>90</v>
      </c>
      <c r="J51" s="3">
        <v>91</v>
      </c>
    </row>
    <row r="52" spans="2:10" ht="12.75">
      <c r="B52" s="3" t="s">
        <v>10</v>
      </c>
      <c r="C52" s="3" t="s">
        <v>272</v>
      </c>
      <c r="D52" s="18" t="s">
        <v>297</v>
      </c>
      <c r="E52" s="17" t="s">
        <v>527</v>
      </c>
      <c r="F52" s="18" t="s">
        <v>356</v>
      </c>
      <c r="G52" s="17" t="s">
        <v>504</v>
      </c>
      <c r="H52" s="18" t="s">
        <v>598</v>
      </c>
      <c r="I52" s="17" t="s">
        <v>355</v>
      </c>
      <c r="J52" s="3" t="s">
        <v>136</v>
      </c>
    </row>
    <row r="53" spans="2:10" ht="12.75">
      <c r="B53" s="58" t="s">
        <v>40</v>
      </c>
      <c r="C53" s="59"/>
      <c r="D53" s="59"/>
      <c r="E53" s="59"/>
      <c r="F53" s="59"/>
      <c r="G53" s="59"/>
      <c r="H53" s="59"/>
      <c r="I53" s="59"/>
      <c r="J53" s="60"/>
    </row>
    <row r="54" spans="2:10" ht="12.75">
      <c r="B54" s="3" t="s">
        <v>8</v>
      </c>
      <c r="C54" s="3">
        <f>E54+G54+I54</f>
        <v>860</v>
      </c>
      <c r="D54" s="18">
        <f>F54+H54+J54</f>
        <v>978</v>
      </c>
      <c r="E54" s="17">
        <v>312</v>
      </c>
      <c r="F54" s="18">
        <v>369</v>
      </c>
      <c r="G54" s="17">
        <v>169</v>
      </c>
      <c r="H54" s="18">
        <v>195</v>
      </c>
      <c r="I54" s="17">
        <v>379</v>
      </c>
      <c r="J54" s="3">
        <v>414</v>
      </c>
    </row>
    <row r="55" spans="2:10" ht="12.75">
      <c r="B55" s="6" t="s">
        <v>15</v>
      </c>
      <c r="C55" s="22">
        <f>C54/C$10*100</f>
        <v>90.24134312696746</v>
      </c>
      <c r="D55" s="31">
        <f>D54/D$10*100</f>
        <v>93.05423406279733</v>
      </c>
      <c r="E55" s="17">
        <v>88</v>
      </c>
      <c r="F55" s="18">
        <v>93</v>
      </c>
      <c r="G55" s="17">
        <v>87</v>
      </c>
      <c r="H55" s="18">
        <v>89</v>
      </c>
      <c r="I55" s="17">
        <v>94</v>
      </c>
      <c r="J55" s="3">
        <v>95</v>
      </c>
    </row>
    <row r="56" spans="2:10" ht="12.75">
      <c r="B56" s="3" t="s">
        <v>10</v>
      </c>
      <c r="C56" s="3" t="s">
        <v>269</v>
      </c>
      <c r="D56" s="18" t="s">
        <v>298</v>
      </c>
      <c r="E56" s="17" t="s">
        <v>347</v>
      </c>
      <c r="F56" s="18" t="s">
        <v>545</v>
      </c>
      <c r="G56" s="17" t="s">
        <v>597</v>
      </c>
      <c r="H56" s="18" t="s">
        <v>370</v>
      </c>
      <c r="I56" s="17" t="s">
        <v>740</v>
      </c>
      <c r="J56" s="3" t="s">
        <v>234</v>
      </c>
    </row>
    <row r="57" spans="2:10" ht="12.75">
      <c r="B57" s="4" t="s">
        <v>43</v>
      </c>
      <c r="C57" s="5">
        <f>E57+G57+I57</f>
        <v>930</v>
      </c>
      <c r="D57" s="19">
        <f>F57+H57+J57</f>
        <v>1045</v>
      </c>
      <c r="E57" s="13">
        <v>328</v>
      </c>
      <c r="F57" s="19">
        <v>370</v>
      </c>
      <c r="G57" s="13">
        <v>208</v>
      </c>
      <c r="H57" s="19">
        <v>244</v>
      </c>
      <c r="I57" s="13">
        <v>394</v>
      </c>
      <c r="J57" s="5">
        <v>431</v>
      </c>
    </row>
    <row r="58" spans="2:10" ht="12.75">
      <c r="B58" s="58" t="s">
        <v>44</v>
      </c>
      <c r="C58" s="59"/>
      <c r="D58" s="59"/>
      <c r="E58" s="59"/>
      <c r="F58" s="59"/>
      <c r="G58" s="59"/>
      <c r="H58" s="59"/>
      <c r="I58" s="59"/>
      <c r="J58" s="60"/>
    </row>
    <row r="59" spans="2:10" ht="12.75">
      <c r="B59" s="3" t="s">
        <v>8</v>
      </c>
      <c r="C59" s="3">
        <f>E59+G59+I59</f>
        <v>756</v>
      </c>
      <c r="D59" s="18">
        <f>F59+H59+J59</f>
        <v>890</v>
      </c>
      <c r="E59" s="17">
        <v>261</v>
      </c>
      <c r="F59" s="18">
        <v>338</v>
      </c>
      <c r="G59" s="17">
        <v>159</v>
      </c>
      <c r="H59" s="18">
        <v>193</v>
      </c>
      <c r="I59" s="17">
        <v>336</v>
      </c>
      <c r="J59" s="3">
        <v>359</v>
      </c>
    </row>
    <row r="60" spans="2:10" ht="12.75">
      <c r="B60" s="6" t="s">
        <v>9</v>
      </c>
      <c r="C60" s="22">
        <f>C59/C$57*100</f>
        <v>81.29032258064515</v>
      </c>
      <c r="D60" s="31">
        <f>D59/D$57*100</f>
        <v>85.16746411483254</v>
      </c>
      <c r="E60" s="17">
        <v>80</v>
      </c>
      <c r="F60" s="18">
        <v>91</v>
      </c>
      <c r="G60" s="17">
        <v>76</v>
      </c>
      <c r="H60" s="18">
        <v>79</v>
      </c>
      <c r="I60" s="17">
        <v>85</v>
      </c>
      <c r="J60" s="3">
        <v>83</v>
      </c>
    </row>
    <row r="61" spans="2:10" ht="12.75">
      <c r="B61" s="3" t="s">
        <v>10</v>
      </c>
      <c r="C61" s="3" t="s">
        <v>268</v>
      </c>
      <c r="D61" s="18" t="s">
        <v>300</v>
      </c>
      <c r="E61" s="17" t="s">
        <v>373</v>
      </c>
      <c r="F61" s="18" t="s">
        <v>800</v>
      </c>
      <c r="G61" s="17" t="s">
        <v>801</v>
      </c>
      <c r="H61" s="18" t="s">
        <v>802</v>
      </c>
      <c r="I61" s="17" t="s">
        <v>200</v>
      </c>
      <c r="J61" s="3" t="s">
        <v>176</v>
      </c>
    </row>
    <row r="62" spans="2:10" ht="12.75">
      <c r="B62" s="58" t="s">
        <v>47</v>
      </c>
      <c r="C62" s="59"/>
      <c r="D62" s="59"/>
      <c r="E62" s="59"/>
      <c r="F62" s="59"/>
      <c r="G62" s="59"/>
      <c r="H62" s="59"/>
      <c r="I62" s="59"/>
      <c r="J62" s="60"/>
    </row>
    <row r="63" spans="2:10" ht="12.75">
      <c r="B63" s="3" t="s">
        <v>8</v>
      </c>
      <c r="C63" s="3">
        <f>E63+G63+I63</f>
        <v>222</v>
      </c>
      <c r="D63" s="18">
        <f>F63+H63+J63</f>
        <v>316</v>
      </c>
      <c r="E63" s="17">
        <v>78</v>
      </c>
      <c r="F63" s="18">
        <v>140</v>
      </c>
      <c r="G63" s="17">
        <v>44</v>
      </c>
      <c r="H63" s="18">
        <v>50</v>
      </c>
      <c r="I63" s="17">
        <v>100</v>
      </c>
      <c r="J63" s="3">
        <v>126</v>
      </c>
    </row>
    <row r="64" spans="2:10" ht="12.75">
      <c r="B64" s="6" t="s">
        <v>9</v>
      </c>
      <c r="C64" s="22">
        <f>C63/C$57*100</f>
        <v>23.870967741935484</v>
      </c>
      <c r="D64" s="31">
        <f>D63/D$57*100</f>
        <v>30.239234449760765</v>
      </c>
      <c r="E64" s="17">
        <v>24</v>
      </c>
      <c r="F64" s="18">
        <v>38</v>
      </c>
      <c r="G64" s="17">
        <v>21</v>
      </c>
      <c r="H64" s="18">
        <v>20</v>
      </c>
      <c r="I64" s="17">
        <v>25</v>
      </c>
      <c r="J64" s="3">
        <v>29</v>
      </c>
    </row>
    <row r="65" spans="2:10" ht="12.75">
      <c r="B65" s="3" t="s">
        <v>10</v>
      </c>
      <c r="C65" s="3" t="s">
        <v>299</v>
      </c>
      <c r="D65" s="18" t="s">
        <v>294</v>
      </c>
      <c r="E65" s="17" t="s">
        <v>497</v>
      </c>
      <c r="F65" s="18" t="s">
        <v>379</v>
      </c>
      <c r="G65" s="17" t="s">
        <v>553</v>
      </c>
      <c r="H65" s="18" t="s">
        <v>803</v>
      </c>
      <c r="I65" s="17" t="s">
        <v>804</v>
      </c>
      <c r="J65" s="3" t="s">
        <v>805</v>
      </c>
    </row>
    <row r="66" spans="2:10" ht="12.75">
      <c r="B66" s="58" t="s">
        <v>50</v>
      </c>
      <c r="C66" s="59"/>
      <c r="D66" s="59"/>
      <c r="E66" s="59"/>
      <c r="F66" s="59"/>
      <c r="G66" s="59"/>
      <c r="H66" s="59"/>
      <c r="I66" s="59"/>
      <c r="J66" s="60"/>
    </row>
    <row r="67" spans="2:10" ht="12.75">
      <c r="B67" s="3" t="s">
        <v>8</v>
      </c>
      <c r="C67" s="3">
        <f>E67+G67+I67</f>
        <v>541</v>
      </c>
      <c r="D67" s="18">
        <f>F67+H67+J67</f>
        <v>699</v>
      </c>
      <c r="E67" s="17">
        <v>164</v>
      </c>
      <c r="F67" s="18">
        <v>271</v>
      </c>
      <c r="G67" s="17">
        <v>117</v>
      </c>
      <c r="H67" s="18">
        <v>147</v>
      </c>
      <c r="I67" s="17">
        <v>260</v>
      </c>
      <c r="J67" s="3">
        <v>281</v>
      </c>
    </row>
    <row r="68" spans="2:10" ht="12.75">
      <c r="B68" s="6" t="s">
        <v>9</v>
      </c>
      <c r="C68" s="22">
        <f>C67/C$57*100</f>
        <v>58.17204301075268</v>
      </c>
      <c r="D68" s="31">
        <f>D67/D$57*100</f>
        <v>66.88995215311004</v>
      </c>
      <c r="E68" s="17">
        <v>50</v>
      </c>
      <c r="F68" s="18">
        <v>73</v>
      </c>
      <c r="G68" s="17">
        <v>56</v>
      </c>
      <c r="H68" s="18">
        <v>60</v>
      </c>
      <c r="I68" s="17">
        <v>66</v>
      </c>
      <c r="J68" s="3">
        <v>65</v>
      </c>
    </row>
    <row r="69" spans="2:10" ht="12.75">
      <c r="B69" s="3" t="s">
        <v>10</v>
      </c>
      <c r="C69" s="3" t="s">
        <v>296</v>
      </c>
      <c r="D69" s="18" t="s">
        <v>301</v>
      </c>
      <c r="E69" s="17" t="s">
        <v>806</v>
      </c>
      <c r="F69" s="18" t="s">
        <v>517</v>
      </c>
      <c r="G69" s="17" t="s">
        <v>807</v>
      </c>
      <c r="H69" s="18" t="s">
        <v>668</v>
      </c>
      <c r="I69" s="17" t="s">
        <v>245</v>
      </c>
      <c r="J69" s="3" t="s">
        <v>245</v>
      </c>
    </row>
    <row r="70" spans="2:10" ht="12.75">
      <c r="B70" s="58" t="s">
        <v>52</v>
      </c>
      <c r="C70" s="59"/>
      <c r="D70" s="59"/>
      <c r="E70" s="59"/>
      <c r="F70" s="59"/>
      <c r="G70" s="59"/>
      <c r="H70" s="59"/>
      <c r="I70" s="59"/>
      <c r="J70" s="60"/>
    </row>
    <row r="71" spans="2:10" ht="12.75">
      <c r="B71" s="3" t="s">
        <v>8</v>
      </c>
      <c r="C71" s="3">
        <f>E71+G71+I71</f>
        <v>641</v>
      </c>
      <c r="D71" s="18">
        <f>F71+H71+J71</f>
        <v>805</v>
      </c>
      <c r="E71" s="17">
        <v>199</v>
      </c>
      <c r="F71" s="18">
        <v>307</v>
      </c>
      <c r="G71" s="17">
        <v>140</v>
      </c>
      <c r="H71" s="18">
        <v>173</v>
      </c>
      <c r="I71" s="17">
        <v>302</v>
      </c>
      <c r="J71" s="3">
        <v>325</v>
      </c>
    </row>
    <row r="72" spans="2:10" ht="12.75">
      <c r="B72" s="6" t="s">
        <v>15</v>
      </c>
      <c r="C72" s="22">
        <f>C71/C$57*100</f>
        <v>68.9247311827957</v>
      </c>
      <c r="D72" s="31">
        <f>D71/D$57*100</f>
        <v>77.03349282296651</v>
      </c>
      <c r="E72" s="17">
        <v>61</v>
      </c>
      <c r="F72" s="18">
        <v>83</v>
      </c>
      <c r="G72" s="17">
        <v>67</v>
      </c>
      <c r="H72" s="18">
        <v>71</v>
      </c>
      <c r="I72" s="17">
        <v>77</v>
      </c>
      <c r="J72" s="3">
        <v>75</v>
      </c>
    </row>
    <row r="73" spans="2:10" ht="12.75">
      <c r="B73" s="3" t="s">
        <v>10</v>
      </c>
      <c r="C73" s="3" t="s">
        <v>291</v>
      </c>
      <c r="D73" s="18" t="s">
        <v>302</v>
      </c>
      <c r="E73" s="17" t="s">
        <v>383</v>
      </c>
      <c r="F73" s="18" t="s">
        <v>523</v>
      </c>
      <c r="G73" s="17" t="s">
        <v>768</v>
      </c>
      <c r="H73" s="18" t="s">
        <v>445</v>
      </c>
      <c r="I73" s="17" t="s">
        <v>750</v>
      </c>
      <c r="J73" s="3" t="s">
        <v>242</v>
      </c>
    </row>
    <row r="75" spans="2:10" ht="24.75" customHeight="1">
      <c r="B75" s="1"/>
      <c r="C75" s="79" t="s">
        <v>116</v>
      </c>
      <c r="D75" s="77"/>
      <c r="E75" s="77" t="s">
        <v>117</v>
      </c>
      <c r="F75" s="77"/>
      <c r="G75" s="77" t="s">
        <v>118</v>
      </c>
      <c r="H75" s="77"/>
      <c r="I75" s="77" t="s">
        <v>119</v>
      </c>
      <c r="J75" s="78"/>
    </row>
    <row r="76" spans="1:10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5">
        <v>2008</v>
      </c>
      <c r="I76" s="15">
        <v>2007</v>
      </c>
      <c r="J76" s="16">
        <v>2008</v>
      </c>
    </row>
    <row r="77" spans="2:10" ht="12.75">
      <c r="B77" s="7" t="s">
        <v>56</v>
      </c>
      <c r="C77" s="3">
        <f>E77+G77+I77</f>
        <v>947</v>
      </c>
      <c r="D77" s="18">
        <f>F77+H77+J77</f>
        <v>1012</v>
      </c>
      <c r="E77" s="17">
        <v>335</v>
      </c>
      <c r="F77" s="18">
        <v>379</v>
      </c>
      <c r="G77" s="17">
        <v>201</v>
      </c>
      <c r="H77" s="18">
        <v>205</v>
      </c>
      <c r="I77" s="17">
        <v>411</v>
      </c>
      <c r="J77" s="3">
        <v>428</v>
      </c>
    </row>
    <row r="78" spans="2:10" ht="12.75">
      <c r="B78" s="58" t="s">
        <v>57</v>
      </c>
      <c r="C78" s="59"/>
      <c r="D78" s="59"/>
      <c r="E78" s="59"/>
      <c r="F78" s="59"/>
      <c r="G78" s="59"/>
      <c r="H78" s="59"/>
      <c r="I78" s="59"/>
      <c r="J78" s="60"/>
    </row>
    <row r="79" spans="2:10" ht="12.75">
      <c r="B79" s="3" t="s">
        <v>19</v>
      </c>
      <c r="C79" s="3" t="s">
        <v>260</v>
      </c>
      <c r="D79" s="3" t="s">
        <v>260</v>
      </c>
      <c r="E79" s="17">
        <v>41.2</v>
      </c>
      <c r="F79" s="18">
        <v>41.4</v>
      </c>
      <c r="G79" s="17">
        <v>33.6</v>
      </c>
      <c r="H79" s="18">
        <v>31.8</v>
      </c>
      <c r="I79" s="17">
        <v>36.6</v>
      </c>
      <c r="J79" s="3">
        <v>34.7</v>
      </c>
    </row>
    <row r="80" spans="2:10" ht="12.75">
      <c r="B80" s="3" t="s">
        <v>20</v>
      </c>
      <c r="C80" s="3">
        <f>MIN(E80,G80,I80)</f>
        <v>0</v>
      </c>
      <c r="D80" s="18">
        <f>MIN(F80,H80,J80)</f>
        <v>0</v>
      </c>
      <c r="E80" s="17">
        <v>0</v>
      </c>
      <c r="F80" s="18">
        <v>0</v>
      </c>
      <c r="G80" s="17">
        <v>0</v>
      </c>
      <c r="H80" s="18">
        <v>0</v>
      </c>
      <c r="I80" s="17">
        <v>0</v>
      </c>
      <c r="J80" s="3">
        <v>0</v>
      </c>
    </row>
    <row r="81" spans="2:10" ht="12.75">
      <c r="B81" s="3" t="s">
        <v>21</v>
      </c>
      <c r="C81" s="3">
        <f>MAX(E81,G81,I81)</f>
        <v>320</v>
      </c>
      <c r="D81" s="18">
        <f>MAX(F81,H81,J81)</f>
        <v>503</v>
      </c>
      <c r="E81" s="17">
        <v>320</v>
      </c>
      <c r="F81" s="18">
        <v>348</v>
      </c>
      <c r="G81" s="17">
        <v>248</v>
      </c>
      <c r="H81" s="18">
        <v>218</v>
      </c>
      <c r="I81" s="17">
        <v>292</v>
      </c>
      <c r="J81" s="3">
        <v>503</v>
      </c>
    </row>
    <row r="82" spans="2:10" ht="12.75">
      <c r="B82" s="3" t="s">
        <v>22</v>
      </c>
      <c r="C82" s="3">
        <f>E82+G82+I82</f>
        <v>947</v>
      </c>
      <c r="D82" s="18">
        <f>F82+H82+J82</f>
        <v>1012</v>
      </c>
      <c r="E82" s="17">
        <v>335</v>
      </c>
      <c r="F82" s="18">
        <v>379</v>
      </c>
      <c r="G82" s="17">
        <v>201</v>
      </c>
      <c r="H82" s="18">
        <v>205</v>
      </c>
      <c r="I82" s="17">
        <v>411</v>
      </c>
      <c r="J82" s="3">
        <v>428</v>
      </c>
    </row>
    <row r="83" spans="2:10" ht="24.75" customHeight="1">
      <c r="B83" s="12" t="s">
        <v>58</v>
      </c>
      <c r="C83" s="69"/>
      <c r="D83" s="69"/>
      <c r="E83" s="69"/>
      <c r="F83" s="69"/>
      <c r="G83" s="69"/>
      <c r="H83" s="69"/>
      <c r="I83" s="69"/>
      <c r="J83" s="70"/>
    </row>
    <row r="84" spans="2:10" ht="12.75">
      <c r="B84" s="3" t="s">
        <v>19</v>
      </c>
      <c r="C84" s="3" t="s">
        <v>260</v>
      </c>
      <c r="D84" s="3" t="s">
        <v>260</v>
      </c>
      <c r="E84" s="17">
        <v>35.9</v>
      </c>
      <c r="F84" s="18">
        <v>34.7</v>
      </c>
      <c r="G84" s="17">
        <v>25.2</v>
      </c>
      <c r="H84" s="18">
        <v>24.4</v>
      </c>
      <c r="I84" s="17">
        <v>32.7</v>
      </c>
      <c r="J84" s="3">
        <v>30.6</v>
      </c>
    </row>
    <row r="85" spans="2:10" ht="12.75">
      <c r="B85" s="3" t="s">
        <v>20</v>
      </c>
      <c r="C85" s="3">
        <f>MIN(E85,G85,I85)</f>
        <v>0</v>
      </c>
      <c r="D85" s="18">
        <f>MIN(F85,H85,J85)</f>
        <v>0</v>
      </c>
      <c r="E85" s="17">
        <v>0</v>
      </c>
      <c r="F85" s="18">
        <v>0</v>
      </c>
      <c r="G85" s="17">
        <v>0</v>
      </c>
      <c r="H85" s="18">
        <v>0</v>
      </c>
      <c r="I85" s="17">
        <v>0</v>
      </c>
      <c r="J85" s="3">
        <v>0</v>
      </c>
    </row>
    <row r="86" spans="2:10" ht="12.75">
      <c r="B86" s="3" t="s">
        <v>21</v>
      </c>
      <c r="C86" s="3">
        <f>MAX(E86,G86,I86)</f>
        <v>319</v>
      </c>
      <c r="D86" s="18">
        <f>MAX(F86,H86,J86)</f>
        <v>346</v>
      </c>
      <c r="E86" s="17">
        <v>319</v>
      </c>
      <c r="F86" s="18">
        <v>346</v>
      </c>
      <c r="G86" s="17">
        <v>245</v>
      </c>
      <c r="H86" s="18">
        <v>217</v>
      </c>
      <c r="I86" s="17">
        <v>292</v>
      </c>
      <c r="J86" s="3">
        <v>270</v>
      </c>
    </row>
    <row r="87" spans="2:10" ht="12.75">
      <c r="B87" s="3" t="s">
        <v>22</v>
      </c>
      <c r="C87" s="3">
        <f>E87+G87+I87</f>
        <v>945</v>
      </c>
      <c r="D87" s="18">
        <f>F87+H87+J87</f>
        <v>1010</v>
      </c>
      <c r="E87" s="17">
        <v>335</v>
      </c>
      <c r="F87" s="18">
        <v>379</v>
      </c>
      <c r="G87" s="17">
        <v>199</v>
      </c>
      <c r="H87" s="18">
        <v>203</v>
      </c>
      <c r="I87" s="17">
        <v>411</v>
      </c>
      <c r="J87" s="3">
        <v>428</v>
      </c>
    </row>
    <row r="88" spans="2:10" ht="25.5">
      <c r="B88" s="12" t="s">
        <v>59</v>
      </c>
      <c r="C88" s="64"/>
      <c r="D88" s="64"/>
      <c r="E88" s="64"/>
      <c r="F88" s="64"/>
      <c r="G88" s="64"/>
      <c r="H88" s="64"/>
      <c r="I88" s="64"/>
      <c r="J88" s="65"/>
    </row>
    <row r="89" spans="2:10" ht="12.75">
      <c r="B89" s="3" t="s">
        <v>19</v>
      </c>
      <c r="C89" s="3" t="s">
        <v>260</v>
      </c>
      <c r="D89" s="3" t="s">
        <v>260</v>
      </c>
      <c r="E89" s="17">
        <v>71.3</v>
      </c>
      <c r="F89" s="18">
        <v>68.2</v>
      </c>
      <c r="G89" s="17">
        <v>56.2</v>
      </c>
      <c r="H89" s="18">
        <v>55</v>
      </c>
      <c r="I89" s="17">
        <v>72.9</v>
      </c>
      <c r="J89" s="3">
        <v>73.4</v>
      </c>
    </row>
    <row r="90" spans="2:10" ht="12.75">
      <c r="B90" s="3" t="s">
        <v>20</v>
      </c>
      <c r="C90" s="3">
        <f>MIN(E90,G90,I90)</f>
        <v>0</v>
      </c>
      <c r="D90" s="18">
        <f>MIN(F90,H90,J90)</f>
        <v>0</v>
      </c>
      <c r="E90" s="17">
        <v>0</v>
      </c>
      <c r="F90" s="18">
        <v>0</v>
      </c>
      <c r="G90" s="17">
        <v>0</v>
      </c>
      <c r="H90" s="18">
        <v>0</v>
      </c>
      <c r="I90" s="17">
        <v>0</v>
      </c>
      <c r="J90" s="3">
        <v>0</v>
      </c>
    </row>
    <row r="91" spans="2:10" ht="12.75">
      <c r="B91" s="3" t="s">
        <v>21</v>
      </c>
      <c r="C91" s="3">
        <f>MAX(E91,G91,I91)</f>
        <v>100</v>
      </c>
      <c r="D91" s="18">
        <f>MAX(F91,H91,J91)</f>
        <v>100</v>
      </c>
      <c r="E91" s="17">
        <v>100</v>
      </c>
      <c r="F91" s="18">
        <v>100</v>
      </c>
      <c r="G91" s="17">
        <v>100</v>
      </c>
      <c r="H91" s="18">
        <v>100</v>
      </c>
      <c r="I91" s="17">
        <v>100</v>
      </c>
      <c r="J91" s="3">
        <v>100</v>
      </c>
    </row>
    <row r="92" spans="2:10" ht="12.75">
      <c r="B92" s="3" t="s">
        <v>22</v>
      </c>
      <c r="C92" s="3">
        <f>E92+G92+I92</f>
        <v>945</v>
      </c>
      <c r="D92" s="18">
        <f>F92+H92+J92</f>
        <v>1010</v>
      </c>
      <c r="E92" s="17">
        <v>335</v>
      </c>
      <c r="F92" s="18">
        <v>379</v>
      </c>
      <c r="G92" s="17">
        <v>199</v>
      </c>
      <c r="H92" s="18">
        <v>203</v>
      </c>
      <c r="I92" s="17">
        <v>411</v>
      </c>
      <c r="J92" s="3">
        <v>428</v>
      </c>
    </row>
    <row r="93" spans="2:10" ht="12.75">
      <c r="B93" s="4" t="s">
        <v>60</v>
      </c>
      <c r="C93" s="4">
        <f>E93+G93+I93</f>
        <v>806</v>
      </c>
      <c r="D93" s="4">
        <f>F93+H93+J93</f>
        <v>864</v>
      </c>
      <c r="E93" s="4">
        <v>261</v>
      </c>
      <c r="F93" s="4">
        <v>285</v>
      </c>
      <c r="G93" s="4">
        <v>190</v>
      </c>
      <c r="H93" s="27">
        <v>214</v>
      </c>
      <c r="I93" s="26">
        <v>355</v>
      </c>
      <c r="J93" s="4">
        <v>365</v>
      </c>
    </row>
    <row r="94" spans="2:10" ht="12.75">
      <c r="B94" s="80" t="s">
        <v>61</v>
      </c>
      <c r="C94" s="81"/>
      <c r="D94" s="81"/>
      <c r="E94" s="81"/>
      <c r="F94" s="81"/>
      <c r="G94" s="81"/>
      <c r="H94" s="81"/>
      <c r="I94" s="81"/>
      <c r="J94" s="82"/>
    </row>
    <row r="95" spans="2:10" ht="12.75">
      <c r="B95" s="3" t="s">
        <v>8</v>
      </c>
      <c r="C95" s="3">
        <f>E95+G95+I95</f>
        <v>747</v>
      </c>
      <c r="D95" s="18">
        <f>F95+H95+J95</f>
        <v>804</v>
      </c>
      <c r="E95" s="17">
        <v>229</v>
      </c>
      <c r="F95" s="18">
        <v>245</v>
      </c>
      <c r="G95" s="17">
        <v>182</v>
      </c>
      <c r="H95" s="18">
        <v>207</v>
      </c>
      <c r="I95" s="17">
        <v>336</v>
      </c>
      <c r="J95" s="3">
        <v>352</v>
      </c>
    </row>
    <row r="96" spans="2:10" ht="12.75">
      <c r="B96" s="6" t="s">
        <v>9</v>
      </c>
      <c r="C96" s="22">
        <f>C95/C$93*100</f>
        <v>92.67990074441687</v>
      </c>
      <c r="D96" s="31">
        <f>D95/D$93*100</f>
        <v>93.05555555555556</v>
      </c>
      <c r="E96" s="17">
        <v>88</v>
      </c>
      <c r="F96" s="18">
        <v>86</v>
      </c>
      <c r="G96" s="17">
        <v>96</v>
      </c>
      <c r="H96" s="18">
        <v>97</v>
      </c>
      <c r="I96" s="17">
        <v>95</v>
      </c>
      <c r="J96" s="3">
        <v>96</v>
      </c>
    </row>
    <row r="97" spans="2:10" ht="12.75">
      <c r="B97" s="3" t="s">
        <v>10</v>
      </c>
      <c r="C97" s="3" t="s">
        <v>303</v>
      </c>
      <c r="D97" s="18" t="s">
        <v>298</v>
      </c>
      <c r="E97" s="17" t="s">
        <v>463</v>
      </c>
      <c r="F97" s="18" t="s">
        <v>598</v>
      </c>
      <c r="G97" s="17" t="s">
        <v>450</v>
      </c>
      <c r="H97" s="18" t="s">
        <v>230</v>
      </c>
      <c r="I97" s="17" t="s">
        <v>234</v>
      </c>
      <c r="J97" s="3" t="s">
        <v>175</v>
      </c>
    </row>
    <row r="98" spans="2:10" ht="12.75">
      <c r="B98" s="58" t="s">
        <v>64</v>
      </c>
      <c r="C98" s="59"/>
      <c r="D98" s="59"/>
      <c r="E98" s="59"/>
      <c r="F98" s="59"/>
      <c r="G98" s="59"/>
      <c r="H98" s="59"/>
      <c r="I98" s="59"/>
      <c r="J98" s="60"/>
    </row>
    <row r="99" spans="2:10" ht="12.75">
      <c r="B99" s="3" t="s">
        <v>8</v>
      </c>
      <c r="C99" s="3">
        <f>E99+G99+I99</f>
        <v>663</v>
      </c>
      <c r="D99" s="18">
        <f>F99+H99+J99</f>
        <v>726</v>
      </c>
      <c r="E99" s="17">
        <v>189</v>
      </c>
      <c r="F99" s="18">
        <v>214</v>
      </c>
      <c r="G99" s="17">
        <v>162</v>
      </c>
      <c r="H99" s="18">
        <v>190</v>
      </c>
      <c r="I99" s="17">
        <v>312</v>
      </c>
      <c r="J99" s="3">
        <v>322</v>
      </c>
    </row>
    <row r="100" spans="2:10" ht="12.75">
      <c r="B100" s="6" t="s">
        <v>9</v>
      </c>
      <c r="C100" s="22">
        <f>C99/C$93*100</f>
        <v>82.25806451612904</v>
      </c>
      <c r="D100" s="31">
        <f>D99/D$93*100</f>
        <v>84.02777777777779</v>
      </c>
      <c r="E100" s="17">
        <v>72</v>
      </c>
      <c r="F100" s="18">
        <v>75</v>
      </c>
      <c r="G100" s="17">
        <v>85</v>
      </c>
      <c r="H100" s="18">
        <v>89</v>
      </c>
      <c r="I100" s="17">
        <v>88</v>
      </c>
      <c r="J100" s="3">
        <v>88</v>
      </c>
    </row>
    <row r="101" spans="2:10" ht="12.75">
      <c r="B101" s="3" t="s">
        <v>10</v>
      </c>
      <c r="C101" s="3" t="s">
        <v>304</v>
      </c>
      <c r="D101" s="18" t="s">
        <v>272</v>
      </c>
      <c r="E101" s="17" t="s">
        <v>387</v>
      </c>
      <c r="F101" s="18" t="s">
        <v>695</v>
      </c>
      <c r="G101" s="17" t="s">
        <v>808</v>
      </c>
      <c r="H101" s="18" t="s">
        <v>773</v>
      </c>
      <c r="I101" s="17" t="s">
        <v>347</v>
      </c>
      <c r="J101" s="3" t="s">
        <v>356</v>
      </c>
    </row>
    <row r="102" spans="2:10" ht="12.75">
      <c r="B102" s="4" t="s">
        <v>67</v>
      </c>
      <c r="C102" s="4">
        <f>E102+G102+I102</f>
        <v>163</v>
      </c>
      <c r="D102" s="27">
        <f>F102+H102+J102</f>
        <v>173</v>
      </c>
      <c r="E102" s="26">
        <v>62</v>
      </c>
      <c r="F102" s="27">
        <v>54</v>
      </c>
      <c r="G102" s="26">
        <v>25</v>
      </c>
      <c r="H102" s="27">
        <v>34</v>
      </c>
      <c r="I102" s="26">
        <v>76</v>
      </c>
      <c r="J102" s="4">
        <v>85</v>
      </c>
    </row>
    <row r="103" spans="2:10" ht="12.75">
      <c r="B103" s="58" t="s">
        <v>68</v>
      </c>
      <c r="C103" s="59"/>
      <c r="D103" s="59"/>
      <c r="E103" s="59"/>
      <c r="F103" s="59"/>
      <c r="G103" s="59"/>
      <c r="H103" s="59"/>
      <c r="I103" s="59"/>
      <c r="J103" s="60"/>
    </row>
    <row r="104" spans="2:10" ht="12.75">
      <c r="B104" s="3" t="s">
        <v>8</v>
      </c>
      <c r="C104" s="3">
        <f>E104+G104+I104</f>
        <v>56</v>
      </c>
      <c r="D104" s="18">
        <f>F104+H104+J104</f>
        <v>62</v>
      </c>
      <c r="E104" s="17">
        <v>14</v>
      </c>
      <c r="F104" s="18">
        <v>15</v>
      </c>
      <c r="G104" s="17">
        <v>9</v>
      </c>
      <c r="H104" s="18">
        <v>14</v>
      </c>
      <c r="I104" s="17">
        <v>33</v>
      </c>
      <c r="J104" s="3">
        <v>33</v>
      </c>
    </row>
    <row r="105" spans="2:10" ht="12.75">
      <c r="B105" s="6" t="s">
        <v>9</v>
      </c>
      <c r="C105" s="22">
        <f>C104/C$102*100</f>
        <v>34.355828220858896</v>
      </c>
      <c r="D105" s="31">
        <f>D104/D$102*100</f>
        <v>35.83815028901734</v>
      </c>
      <c r="E105" s="17">
        <v>23</v>
      </c>
      <c r="F105" s="18">
        <v>28</v>
      </c>
      <c r="G105" s="17">
        <v>36</v>
      </c>
      <c r="H105" s="18">
        <v>41</v>
      </c>
      <c r="I105" s="17">
        <v>43</v>
      </c>
      <c r="J105" s="3">
        <v>39</v>
      </c>
    </row>
    <row r="106" spans="2:10" ht="12.75">
      <c r="B106" s="3" t="s">
        <v>10</v>
      </c>
      <c r="C106" s="3" t="s">
        <v>305</v>
      </c>
      <c r="D106" s="18" t="s">
        <v>307</v>
      </c>
      <c r="E106" s="17" t="s">
        <v>809</v>
      </c>
      <c r="F106" s="18" t="s">
        <v>810</v>
      </c>
      <c r="G106" s="17" t="s">
        <v>811</v>
      </c>
      <c r="H106" s="18" t="s">
        <v>707</v>
      </c>
      <c r="I106" s="17" t="s">
        <v>812</v>
      </c>
      <c r="J106" s="3" t="s">
        <v>645</v>
      </c>
    </row>
    <row r="107" spans="2:10" ht="12.75">
      <c r="B107" s="58" t="s">
        <v>61</v>
      </c>
      <c r="C107" s="59"/>
      <c r="D107" s="59"/>
      <c r="E107" s="59"/>
      <c r="F107" s="59"/>
      <c r="G107" s="59"/>
      <c r="H107" s="59"/>
      <c r="I107" s="59"/>
      <c r="J107" s="59"/>
    </row>
    <row r="108" spans="2:10" ht="12.75">
      <c r="B108" s="3" t="s">
        <v>8</v>
      </c>
      <c r="C108" s="3">
        <f>E108+G108+I108</f>
        <v>151</v>
      </c>
      <c r="D108" s="18">
        <f>F108+H108+J108</f>
        <v>158</v>
      </c>
      <c r="E108" s="17">
        <v>51</v>
      </c>
      <c r="F108" s="18">
        <v>46</v>
      </c>
      <c r="G108" s="17">
        <v>25</v>
      </c>
      <c r="H108" s="18">
        <v>32</v>
      </c>
      <c r="I108" s="17">
        <v>75</v>
      </c>
      <c r="J108" s="3">
        <v>80</v>
      </c>
    </row>
    <row r="109" spans="2:10" ht="12.75">
      <c r="B109" s="6" t="s">
        <v>9</v>
      </c>
      <c r="C109" s="22">
        <f>C108/C$102*100</f>
        <v>92.63803680981594</v>
      </c>
      <c r="D109" s="31">
        <f>D108/D$102*100</f>
        <v>91.32947976878613</v>
      </c>
      <c r="E109" s="17">
        <v>82</v>
      </c>
      <c r="F109" s="18">
        <v>85</v>
      </c>
      <c r="G109" s="17">
        <v>100</v>
      </c>
      <c r="H109" s="18">
        <v>94</v>
      </c>
      <c r="I109" s="17">
        <v>99</v>
      </c>
      <c r="J109" s="3">
        <v>94</v>
      </c>
    </row>
    <row r="110" spans="2:10" ht="12.75">
      <c r="B110" s="3" t="s">
        <v>10</v>
      </c>
      <c r="C110" s="3" t="s">
        <v>306</v>
      </c>
      <c r="D110" s="18" t="s">
        <v>308</v>
      </c>
      <c r="E110" s="17" t="s">
        <v>813</v>
      </c>
      <c r="F110" s="18" t="s">
        <v>814</v>
      </c>
      <c r="G110" s="17" t="s">
        <v>725</v>
      </c>
      <c r="H110" s="18" t="s">
        <v>815</v>
      </c>
      <c r="I110" s="17" t="s">
        <v>397</v>
      </c>
      <c r="J110" s="3" t="s">
        <v>816</v>
      </c>
    </row>
  </sheetData>
  <mergeCells count="33">
    <mergeCell ref="B98:J98"/>
    <mergeCell ref="B66:J66"/>
    <mergeCell ref="B70:J70"/>
    <mergeCell ref="B78:J78"/>
    <mergeCell ref="C83:J83"/>
    <mergeCell ref="C88:J88"/>
    <mergeCell ref="A7:A9"/>
    <mergeCell ref="C23:J23"/>
    <mergeCell ref="B94:J94"/>
    <mergeCell ref="B45:J45"/>
    <mergeCell ref="B49:J49"/>
    <mergeCell ref="B53:J53"/>
    <mergeCell ref="B58:J58"/>
    <mergeCell ref="B28:J28"/>
    <mergeCell ref="B32:J32"/>
    <mergeCell ref="G3:H3"/>
    <mergeCell ref="C3:D3"/>
    <mergeCell ref="E3:F3"/>
    <mergeCell ref="B62:J62"/>
    <mergeCell ref="B15:J15"/>
    <mergeCell ref="B36:J36"/>
    <mergeCell ref="B40:J40"/>
    <mergeCell ref="B19:J19"/>
    <mergeCell ref="C2:D2"/>
    <mergeCell ref="B103:J103"/>
    <mergeCell ref="B107:J107"/>
    <mergeCell ref="A1:D1"/>
    <mergeCell ref="C75:D75"/>
    <mergeCell ref="E75:F75"/>
    <mergeCell ref="G75:H75"/>
    <mergeCell ref="I75:J75"/>
    <mergeCell ref="I3:J3"/>
    <mergeCell ref="B11:J11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4" width="11.7109375" style="0" customWidth="1"/>
  </cols>
  <sheetData>
    <row r="1" spans="1:4" ht="13.5" thickBot="1">
      <c r="A1" s="23" t="s">
        <v>78</v>
      </c>
      <c r="B1" s="23"/>
      <c r="C1" s="23"/>
      <c r="D1" s="23"/>
    </row>
    <row r="2" spans="1:4" ht="13.5" thickTop="1">
      <c r="A2" s="10"/>
      <c r="B2" s="10"/>
      <c r="C2" s="57" t="s">
        <v>345</v>
      </c>
      <c r="D2" s="57"/>
    </row>
    <row r="3" spans="1:4" ht="24.75" customHeight="1">
      <c r="A3" s="21">
        <v>3.3</v>
      </c>
      <c r="B3" s="20" t="s">
        <v>120</v>
      </c>
      <c r="C3" s="72" t="s">
        <v>121</v>
      </c>
      <c r="D3" s="73"/>
    </row>
    <row r="4" spans="1:4" ht="12.75">
      <c r="A4" s="1"/>
      <c r="B4" s="1"/>
      <c r="C4" s="14">
        <v>2007</v>
      </c>
      <c r="D4" s="16">
        <v>2008</v>
      </c>
    </row>
    <row r="5" spans="1:4" ht="12.75">
      <c r="A5" s="20" t="s">
        <v>0</v>
      </c>
      <c r="B5" s="2" t="s">
        <v>1</v>
      </c>
      <c r="C5" s="3">
        <v>27</v>
      </c>
      <c r="D5" s="3">
        <v>17</v>
      </c>
    </row>
    <row r="6" spans="2:4" ht="12.75">
      <c r="B6" s="2" t="s">
        <v>2</v>
      </c>
      <c r="C6" s="3">
        <v>1</v>
      </c>
      <c r="D6" s="3">
        <v>1</v>
      </c>
    </row>
    <row r="7" spans="1:4" ht="12.75">
      <c r="A7" s="68" t="s">
        <v>130</v>
      </c>
      <c r="B7" s="2" t="s">
        <v>3</v>
      </c>
      <c r="C7" s="3">
        <v>0</v>
      </c>
      <c r="D7" s="3">
        <v>0</v>
      </c>
    </row>
    <row r="8" spans="1:4" ht="12.75">
      <c r="A8" s="68"/>
      <c r="B8" s="2" t="s">
        <v>4</v>
      </c>
      <c r="C8" s="3">
        <v>0</v>
      </c>
      <c r="D8" s="3">
        <v>0</v>
      </c>
    </row>
    <row r="9" spans="1:4" ht="12.75">
      <c r="A9" s="68"/>
      <c r="B9" s="2" t="s">
        <v>5</v>
      </c>
      <c r="C9" s="3">
        <v>1</v>
      </c>
      <c r="D9" s="3">
        <v>0</v>
      </c>
    </row>
    <row r="10" spans="2:4" ht="12.75">
      <c r="B10" s="4" t="s">
        <v>6</v>
      </c>
      <c r="C10" s="13">
        <v>27</v>
      </c>
      <c r="D10" s="5">
        <v>17</v>
      </c>
    </row>
    <row r="11" spans="2:4" ht="12.75">
      <c r="B11" s="58" t="s">
        <v>7</v>
      </c>
      <c r="C11" s="59"/>
      <c r="D11" s="60"/>
    </row>
    <row r="12" spans="2:4" ht="12.75">
      <c r="B12" s="3" t="s">
        <v>8</v>
      </c>
      <c r="C12" s="3">
        <v>19</v>
      </c>
      <c r="D12" s="3">
        <v>7</v>
      </c>
    </row>
    <row r="13" spans="2:4" ht="12.75">
      <c r="B13" s="6" t="s">
        <v>9</v>
      </c>
      <c r="C13" s="3">
        <v>70</v>
      </c>
      <c r="D13" s="3">
        <v>41</v>
      </c>
    </row>
    <row r="14" spans="2:4" ht="12.75">
      <c r="B14" s="3" t="s">
        <v>10</v>
      </c>
      <c r="C14" s="3" t="s">
        <v>817</v>
      </c>
      <c r="D14" s="3" t="s">
        <v>470</v>
      </c>
    </row>
    <row r="15" spans="2:4" ht="12.75">
      <c r="B15" s="58" t="s">
        <v>12</v>
      </c>
      <c r="C15" s="59"/>
      <c r="D15" s="60"/>
    </row>
    <row r="16" spans="2:4" ht="12.75">
      <c r="B16" s="3" t="s">
        <v>8</v>
      </c>
      <c r="C16" s="3">
        <v>4</v>
      </c>
      <c r="D16" s="3">
        <v>2</v>
      </c>
    </row>
    <row r="17" spans="2:4" ht="12.75">
      <c r="B17" s="6" t="s">
        <v>9</v>
      </c>
      <c r="C17" s="3">
        <v>15</v>
      </c>
      <c r="D17" s="3">
        <v>12</v>
      </c>
    </row>
    <row r="18" spans="2:4" ht="12.75">
      <c r="B18" s="3" t="s">
        <v>10</v>
      </c>
      <c r="C18" s="3" t="s">
        <v>818</v>
      </c>
      <c r="D18" s="3" t="s">
        <v>819</v>
      </c>
    </row>
    <row r="19" spans="2:4" ht="12.75">
      <c r="B19" s="58" t="s">
        <v>14</v>
      </c>
      <c r="C19" s="59"/>
      <c r="D19" s="60"/>
    </row>
    <row r="20" spans="2:4" ht="12.75">
      <c r="B20" s="3" t="s">
        <v>8</v>
      </c>
      <c r="C20" s="3">
        <v>13</v>
      </c>
      <c r="D20" s="3">
        <v>4</v>
      </c>
    </row>
    <row r="21" spans="2:4" ht="12.75">
      <c r="B21" s="6" t="s">
        <v>15</v>
      </c>
      <c r="C21" s="3">
        <v>48</v>
      </c>
      <c r="D21" s="3">
        <v>24</v>
      </c>
    </row>
    <row r="22" spans="2:4" ht="12.75">
      <c r="B22" s="3" t="s">
        <v>10</v>
      </c>
      <c r="C22" s="3" t="s">
        <v>820</v>
      </c>
      <c r="D22" s="3" t="s">
        <v>821</v>
      </c>
    </row>
    <row r="23" spans="2:4" ht="24.75" customHeight="1">
      <c r="B23" s="12" t="s">
        <v>18</v>
      </c>
      <c r="C23" s="69"/>
      <c r="D23" s="70"/>
    </row>
    <row r="24" spans="2:4" ht="12.75">
      <c r="B24" s="3" t="s">
        <v>19</v>
      </c>
      <c r="C24" s="3">
        <v>3.7</v>
      </c>
      <c r="D24" s="3">
        <v>3.7</v>
      </c>
    </row>
    <row r="25" spans="2:4" ht="12.75">
      <c r="B25" s="3" t="s">
        <v>20</v>
      </c>
      <c r="C25" s="3">
        <v>2</v>
      </c>
      <c r="D25" s="3">
        <v>3</v>
      </c>
    </row>
    <row r="26" spans="2:4" ht="12.75">
      <c r="B26" s="3" t="s">
        <v>21</v>
      </c>
      <c r="C26" s="3">
        <v>6</v>
      </c>
      <c r="D26" s="3">
        <v>5</v>
      </c>
    </row>
    <row r="27" spans="2:4" ht="12.75">
      <c r="B27" s="3" t="s">
        <v>22</v>
      </c>
      <c r="C27" s="3">
        <v>6</v>
      </c>
      <c r="D27" s="3">
        <v>3</v>
      </c>
    </row>
    <row r="28" spans="2:4" ht="12.75">
      <c r="B28" s="58" t="s">
        <v>23</v>
      </c>
      <c r="C28" s="59"/>
      <c r="D28" s="60"/>
    </row>
    <row r="29" spans="2:4" ht="12.75">
      <c r="B29" s="3" t="s">
        <v>8</v>
      </c>
      <c r="C29" s="3">
        <v>16</v>
      </c>
      <c r="D29" s="3">
        <v>10</v>
      </c>
    </row>
    <row r="30" spans="2:4" ht="12.75">
      <c r="B30" s="6" t="s">
        <v>9</v>
      </c>
      <c r="C30" s="3">
        <v>59</v>
      </c>
      <c r="D30" s="3">
        <v>59</v>
      </c>
    </row>
    <row r="31" spans="2:4" ht="12.75">
      <c r="B31" s="3" t="s">
        <v>10</v>
      </c>
      <c r="C31" s="3" t="s">
        <v>822</v>
      </c>
      <c r="D31" s="3" t="s">
        <v>823</v>
      </c>
    </row>
    <row r="32" spans="2:4" ht="12.75">
      <c r="B32" s="58" t="s">
        <v>26</v>
      </c>
      <c r="C32" s="59"/>
      <c r="D32" s="60"/>
    </row>
    <row r="33" spans="2:4" ht="12.75">
      <c r="B33" s="3" t="s">
        <v>8</v>
      </c>
      <c r="C33" s="3">
        <v>12</v>
      </c>
      <c r="D33" s="3">
        <v>7</v>
      </c>
    </row>
    <row r="34" spans="2:4" ht="12.75">
      <c r="B34" s="6" t="s">
        <v>15</v>
      </c>
      <c r="C34" s="3">
        <v>44</v>
      </c>
      <c r="D34" s="3">
        <v>41</v>
      </c>
    </row>
    <row r="35" spans="2:4" ht="12.75">
      <c r="B35" s="3" t="s">
        <v>10</v>
      </c>
      <c r="C35" s="3" t="s">
        <v>824</v>
      </c>
      <c r="D35" s="3" t="s">
        <v>470</v>
      </c>
    </row>
    <row r="36" spans="2:4" ht="12.75">
      <c r="B36" s="58" t="s">
        <v>29</v>
      </c>
      <c r="C36" s="59"/>
      <c r="D36" s="60"/>
    </row>
    <row r="37" spans="2:4" ht="12.75">
      <c r="B37" s="3" t="s">
        <v>8</v>
      </c>
      <c r="C37" s="3">
        <v>15</v>
      </c>
      <c r="D37" s="3">
        <v>9</v>
      </c>
    </row>
    <row r="38" spans="2:4" ht="12.75">
      <c r="B38" s="6" t="s">
        <v>9</v>
      </c>
      <c r="C38" s="3">
        <v>56</v>
      </c>
      <c r="D38" s="3">
        <v>53</v>
      </c>
    </row>
    <row r="39" spans="2:4" ht="12.75">
      <c r="B39" s="3" t="s">
        <v>10</v>
      </c>
      <c r="C39" s="3" t="s">
        <v>825</v>
      </c>
      <c r="D39" s="3" t="s">
        <v>826</v>
      </c>
    </row>
    <row r="40" spans="2:4" ht="12.75">
      <c r="B40" s="58" t="s">
        <v>332</v>
      </c>
      <c r="C40" s="59"/>
      <c r="D40" s="60"/>
    </row>
    <row r="41" spans="2:4" ht="12.75">
      <c r="B41" s="3" t="s">
        <v>8</v>
      </c>
      <c r="C41" s="3">
        <v>20</v>
      </c>
      <c r="D41" s="3">
        <v>8</v>
      </c>
    </row>
    <row r="42" spans="2:4" ht="12.75">
      <c r="B42" s="3" t="s">
        <v>22</v>
      </c>
      <c r="C42" s="3">
        <v>27</v>
      </c>
      <c r="D42" s="3">
        <v>15</v>
      </c>
    </row>
    <row r="43" spans="2:4" ht="12.75">
      <c r="B43" s="6" t="s">
        <v>9</v>
      </c>
      <c r="C43" s="3">
        <v>74</v>
      </c>
      <c r="D43" s="3">
        <v>53</v>
      </c>
    </row>
    <row r="44" spans="2:4" ht="12.75">
      <c r="B44" s="3" t="s">
        <v>10</v>
      </c>
      <c r="C44" s="3" t="s">
        <v>827</v>
      </c>
      <c r="D44" s="3" t="s">
        <v>828</v>
      </c>
    </row>
    <row r="45" spans="2:4" ht="12.75">
      <c r="B45" s="58" t="s">
        <v>34</v>
      </c>
      <c r="C45" s="59"/>
      <c r="D45" s="60"/>
    </row>
    <row r="46" spans="2:4" ht="12.75">
      <c r="B46" s="3" t="s">
        <v>8</v>
      </c>
      <c r="C46" s="3">
        <v>2</v>
      </c>
      <c r="D46" s="3">
        <v>1</v>
      </c>
    </row>
    <row r="47" spans="2:4" ht="12.75">
      <c r="B47" s="6" t="s">
        <v>9</v>
      </c>
      <c r="C47" s="3">
        <v>7</v>
      </c>
      <c r="D47" s="3">
        <v>6</v>
      </c>
    </row>
    <row r="48" spans="2:4" ht="12.75">
      <c r="B48" s="3" t="s">
        <v>10</v>
      </c>
      <c r="C48" s="3" t="s">
        <v>829</v>
      </c>
      <c r="D48" s="3" t="s">
        <v>468</v>
      </c>
    </row>
    <row r="49" spans="2:4" ht="12.75">
      <c r="B49" s="58" t="s">
        <v>37</v>
      </c>
      <c r="C49" s="59"/>
      <c r="D49" s="60"/>
    </row>
    <row r="50" spans="2:4" ht="12.75">
      <c r="B50" s="3" t="s">
        <v>8</v>
      </c>
      <c r="C50" s="3">
        <v>8</v>
      </c>
      <c r="D50" s="3">
        <v>2</v>
      </c>
    </row>
    <row r="51" spans="2:4" ht="12.75">
      <c r="B51" s="6" t="s">
        <v>9</v>
      </c>
      <c r="C51" s="3">
        <v>30</v>
      </c>
      <c r="D51" s="3">
        <v>12</v>
      </c>
    </row>
    <row r="52" spans="2:4" ht="12.75">
      <c r="B52" s="3" t="s">
        <v>10</v>
      </c>
      <c r="C52" s="3" t="s">
        <v>830</v>
      </c>
      <c r="D52" s="3" t="s">
        <v>819</v>
      </c>
    </row>
    <row r="53" spans="2:4" ht="12.75">
      <c r="B53" s="58" t="s">
        <v>40</v>
      </c>
      <c r="C53" s="59"/>
      <c r="D53" s="60"/>
    </row>
    <row r="54" spans="2:4" ht="12.75">
      <c r="B54" s="3" t="s">
        <v>8</v>
      </c>
      <c r="C54" s="3">
        <v>13</v>
      </c>
      <c r="D54" s="3">
        <v>2</v>
      </c>
    </row>
    <row r="55" spans="2:4" ht="12.75">
      <c r="B55" s="6" t="s">
        <v>15</v>
      </c>
      <c r="C55" s="3">
        <v>48</v>
      </c>
      <c r="D55" s="3">
        <v>12</v>
      </c>
    </row>
    <row r="56" spans="2:4" ht="12.75">
      <c r="B56" s="3" t="s">
        <v>10</v>
      </c>
      <c r="C56" s="3" t="s">
        <v>820</v>
      </c>
      <c r="D56" s="3" t="s">
        <v>819</v>
      </c>
    </row>
    <row r="57" spans="2:4" ht="12.75">
      <c r="B57" s="4" t="s">
        <v>43</v>
      </c>
      <c r="C57" s="5">
        <v>18</v>
      </c>
      <c r="D57" s="5">
        <v>7</v>
      </c>
    </row>
    <row r="58" spans="2:4" ht="12.75">
      <c r="B58" s="58" t="s">
        <v>44</v>
      </c>
      <c r="C58" s="59"/>
      <c r="D58" s="60"/>
    </row>
    <row r="59" spans="2:4" ht="12.75">
      <c r="B59" s="3" t="s">
        <v>8</v>
      </c>
      <c r="C59" s="3">
        <v>14</v>
      </c>
      <c r="D59" s="3">
        <v>6</v>
      </c>
    </row>
    <row r="60" spans="2:4" ht="12.75">
      <c r="B60" s="6" t="s">
        <v>9</v>
      </c>
      <c r="C60" s="3">
        <v>78</v>
      </c>
      <c r="D60" s="3">
        <v>86</v>
      </c>
    </row>
    <row r="61" spans="2:4" ht="12.75">
      <c r="B61" s="3" t="s">
        <v>10</v>
      </c>
      <c r="C61" s="3" t="s">
        <v>831</v>
      </c>
      <c r="D61" s="3" t="s">
        <v>832</v>
      </c>
    </row>
    <row r="62" spans="2:4" ht="12.75">
      <c r="B62" s="58" t="s">
        <v>47</v>
      </c>
      <c r="C62" s="59"/>
      <c r="D62" s="60"/>
    </row>
    <row r="63" spans="2:4" ht="12.75">
      <c r="B63" s="3" t="s">
        <v>8</v>
      </c>
      <c r="C63" s="3">
        <v>12</v>
      </c>
      <c r="D63" s="3">
        <v>4</v>
      </c>
    </row>
    <row r="64" spans="2:4" ht="12.75">
      <c r="B64" s="6" t="s">
        <v>9</v>
      </c>
      <c r="C64" s="3">
        <v>67</v>
      </c>
      <c r="D64" s="3">
        <v>57</v>
      </c>
    </row>
    <row r="65" spans="2:4" ht="12.75">
      <c r="B65" s="3" t="s">
        <v>10</v>
      </c>
      <c r="C65" s="3" t="s">
        <v>833</v>
      </c>
      <c r="D65" s="3" t="s">
        <v>834</v>
      </c>
    </row>
    <row r="66" spans="2:4" ht="12.75">
      <c r="B66" s="58" t="s">
        <v>50</v>
      </c>
      <c r="C66" s="59"/>
      <c r="D66" s="60"/>
    </row>
    <row r="67" spans="2:4" ht="12.75">
      <c r="B67" s="3" t="s">
        <v>8</v>
      </c>
      <c r="C67" s="3">
        <v>12</v>
      </c>
      <c r="D67" s="3">
        <v>4</v>
      </c>
    </row>
    <row r="68" spans="2:4" ht="12.75">
      <c r="B68" s="6" t="s">
        <v>9</v>
      </c>
      <c r="C68" s="3">
        <v>67</v>
      </c>
      <c r="D68" s="3">
        <v>57</v>
      </c>
    </row>
    <row r="69" spans="2:4" ht="12.75">
      <c r="B69" s="3" t="s">
        <v>10</v>
      </c>
      <c r="C69" s="3" t="s">
        <v>833</v>
      </c>
      <c r="D69" s="3" t="s">
        <v>834</v>
      </c>
    </row>
    <row r="70" spans="2:4" ht="12.75">
      <c r="B70" s="58" t="s">
        <v>52</v>
      </c>
      <c r="C70" s="59"/>
      <c r="D70" s="60"/>
    </row>
    <row r="71" spans="2:4" ht="12.75">
      <c r="B71" s="3" t="s">
        <v>8</v>
      </c>
      <c r="C71" s="3">
        <v>13</v>
      </c>
      <c r="D71" s="3">
        <v>4</v>
      </c>
    </row>
    <row r="72" spans="2:4" ht="12.75">
      <c r="B72" s="6" t="s">
        <v>15</v>
      </c>
      <c r="C72" s="3">
        <v>72</v>
      </c>
      <c r="D72" s="3">
        <v>57</v>
      </c>
    </row>
    <row r="73" spans="2:4" ht="12.75">
      <c r="B73" s="3" t="s">
        <v>10</v>
      </c>
      <c r="C73" s="3" t="s">
        <v>835</v>
      </c>
      <c r="D73" s="3" t="s">
        <v>834</v>
      </c>
    </row>
    <row r="75" spans="2:4" ht="24.75" customHeight="1">
      <c r="B75" s="1"/>
      <c r="C75" s="72" t="s">
        <v>121</v>
      </c>
      <c r="D75" s="73"/>
    </row>
    <row r="76" spans="1:4" ht="12.75">
      <c r="A76" s="20" t="s">
        <v>55</v>
      </c>
      <c r="B76" s="1"/>
      <c r="C76" s="14">
        <v>2007</v>
      </c>
      <c r="D76" s="16">
        <v>2008</v>
      </c>
    </row>
    <row r="77" spans="2:4" ht="12.75">
      <c r="B77" s="7" t="s">
        <v>56</v>
      </c>
      <c r="C77" s="3">
        <v>22</v>
      </c>
      <c r="D77" s="3">
        <v>23</v>
      </c>
    </row>
    <row r="78" spans="2:4" ht="12.75">
      <c r="B78" s="58" t="s">
        <v>57</v>
      </c>
      <c r="C78" s="59"/>
      <c r="D78" s="60"/>
    </row>
    <row r="79" spans="2:4" ht="12.75">
      <c r="B79" s="3" t="s">
        <v>19</v>
      </c>
      <c r="C79" s="3">
        <v>24.1</v>
      </c>
      <c r="D79" s="3">
        <v>50</v>
      </c>
    </row>
    <row r="80" spans="2:4" ht="12.75">
      <c r="B80" s="3" t="s">
        <v>20</v>
      </c>
      <c r="C80" s="3">
        <v>0</v>
      </c>
      <c r="D80" s="3">
        <v>0</v>
      </c>
    </row>
    <row r="81" spans="2:4" ht="12.75">
      <c r="B81" s="3" t="s">
        <v>21</v>
      </c>
      <c r="C81" s="3">
        <v>120</v>
      </c>
      <c r="D81" s="3">
        <v>315</v>
      </c>
    </row>
    <row r="82" spans="2:4" ht="12.75">
      <c r="B82" s="3" t="s">
        <v>22</v>
      </c>
      <c r="C82" s="3">
        <v>22</v>
      </c>
      <c r="D82" s="3">
        <v>23</v>
      </c>
    </row>
    <row r="83" spans="2:4" ht="24.75" customHeight="1">
      <c r="B83" s="12" t="s">
        <v>58</v>
      </c>
      <c r="C83" s="62"/>
      <c r="D83" s="63"/>
    </row>
    <row r="84" spans="2:4" ht="12.75">
      <c r="B84" s="3" t="s">
        <v>19</v>
      </c>
      <c r="C84" s="3">
        <v>3.6</v>
      </c>
      <c r="D84" s="3">
        <v>2.2</v>
      </c>
    </row>
    <row r="85" spans="2:4" ht="12.75">
      <c r="B85" s="3" t="s">
        <v>20</v>
      </c>
      <c r="C85" s="3">
        <v>0</v>
      </c>
      <c r="D85" s="3">
        <v>0</v>
      </c>
    </row>
    <row r="86" spans="2:4" ht="12.75">
      <c r="B86" s="3" t="s">
        <v>21</v>
      </c>
      <c r="C86" s="3">
        <v>31</v>
      </c>
      <c r="D86" s="3">
        <v>10</v>
      </c>
    </row>
    <row r="87" spans="2:4" ht="12.75">
      <c r="B87" s="3" t="s">
        <v>22</v>
      </c>
      <c r="C87" s="3">
        <v>22</v>
      </c>
      <c r="D87" s="3">
        <v>23</v>
      </c>
    </row>
    <row r="88" spans="2:4" ht="25.5">
      <c r="B88" s="12" t="s">
        <v>59</v>
      </c>
      <c r="C88" s="64"/>
      <c r="D88" s="65"/>
    </row>
    <row r="89" spans="2:4" ht="12.75">
      <c r="B89" s="3" t="s">
        <v>19</v>
      </c>
      <c r="C89" s="3">
        <v>25.1</v>
      </c>
      <c r="D89" s="3">
        <v>11.9</v>
      </c>
    </row>
    <row r="90" spans="2:4" ht="12.75">
      <c r="B90" s="3" t="s">
        <v>20</v>
      </c>
      <c r="C90" s="3">
        <v>0</v>
      </c>
      <c r="D90" s="3">
        <v>0</v>
      </c>
    </row>
    <row r="91" spans="2:4" ht="12.75">
      <c r="B91" s="3" t="s">
        <v>21</v>
      </c>
      <c r="C91" s="3">
        <v>100</v>
      </c>
      <c r="D91" s="3">
        <v>83</v>
      </c>
    </row>
    <row r="92" spans="2:4" ht="12.75">
      <c r="B92" s="3" t="s">
        <v>22</v>
      </c>
      <c r="C92" s="3">
        <v>22</v>
      </c>
      <c r="D92" s="3">
        <v>23</v>
      </c>
    </row>
    <row r="93" spans="2:4" ht="12.75">
      <c r="B93" s="4" t="s">
        <v>60</v>
      </c>
      <c r="C93" s="24">
        <v>14</v>
      </c>
      <c r="D93" s="26">
        <v>9</v>
      </c>
    </row>
    <row r="94" spans="2:4" ht="12.75">
      <c r="B94" s="58" t="s">
        <v>61</v>
      </c>
      <c r="C94" s="59"/>
      <c r="D94" s="60"/>
    </row>
    <row r="95" spans="2:4" ht="12.75">
      <c r="B95" s="3" t="s">
        <v>8</v>
      </c>
      <c r="C95" s="3">
        <v>12</v>
      </c>
      <c r="D95" s="3">
        <v>9</v>
      </c>
    </row>
    <row r="96" spans="2:4" ht="12.75">
      <c r="B96" s="6" t="s">
        <v>9</v>
      </c>
      <c r="C96" s="3">
        <v>86</v>
      </c>
      <c r="D96" s="3">
        <v>100</v>
      </c>
    </row>
    <row r="97" spans="2:4" ht="12.75">
      <c r="B97" s="3" t="s">
        <v>10</v>
      </c>
      <c r="C97" s="3" t="s">
        <v>836</v>
      </c>
      <c r="D97" s="3" t="s">
        <v>837</v>
      </c>
    </row>
    <row r="98" spans="2:4" ht="12.75">
      <c r="B98" s="58" t="s">
        <v>64</v>
      </c>
      <c r="C98" s="59"/>
      <c r="D98" s="60"/>
    </row>
    <row r="99" spans="2:4" ht="12.75">
      <c r="B99" s="3" t="s">
        <v>8</v>
      </c>
      <c r="C99" s="3">
        <v>12</v>
      </c>
      <c r="D99" s="3">
        <v>9</v>
      </c>
    </row>
    <row r="100" spans="2:4" ht="12.75">
      <c r="B100" s="6" t="s">
        <v>9</v>
      </c>
      <c r="C100" s="3">
        <v>86</v>
      </c>
      <c r="D100" s="3">
        <v>100</v>
      </c>
    </row>
    <row r="101" spans="2:4" ht="12.75">
      <c r="B101" s="3" t="s">
        <v>10</v>
      </c>
      <c r="C101" s="3" t="s">
        <v>836</v>
      </c>
      <c r="D101" s="3" t="s">
        <v>837</v>
      </c>
    </row>
    <row r="102" spans="2:4" ht="12.75">
      <c r="B102" s="4" t="s">
        <v>67</v>
      </c>
      <c r="C102" s="24">
        <v>5</v>
      </c>
      <c r="D102" s="26">
        <v>0</v>
      </c>
    </row>
    <row r="103" spans="2:4" ht="12.75">
      <c r="B103" s="58" t="s">
        <v>68</v>
      </c>
      <c r="C103" s="59"/>
      <c r="D103" s="60"/>
    </row>
    <row r="104" spans="2:4" ht="12.75">
      <c r="B104" s="3" t="s">
        <v>8</v>
      </c>
      <c r="C104" s="3">
        <v>3</v>
      </c>
      <c r="D104" s="3">
        <v>0</v>
      </c>
    </row>
    <row r="105" spans="2:4" ht="12.75">
      <c r="B105" s="6" t="s">
        <v>9</v>
      </c>
      <c r="C105" s="3">
        <v>60</v>
      </c>
      <c r="D105" s="3">
        <v>0</v>
      </c>
    </row>
    <row r="106" spans="2:4" ht="12.75">
      <c r="B106" s="3" t="s">
        <v>10</v>
      </c>
      <c r="C106" s="3" t="s">
        <v>733</v>
      </c>
      <c r="D106" s="3" t="s">
        <v>436</v>
      </c>
    </row>
    <row r="107" spans="2:4" ht="12.75">
      <c r="B107" s="58" t="s">
        <v>61</v>
      </c>
      <c r="C107" s="59"/>
      <c r="D107" s="60"/>
    </row>
    <row r="108" spans="2:4" ht="12.75">
      <c r="B108" s="3" t="s">
        <v>8</v>
      </c>
      <c r="C108" s="3">
        <v>4</v>
      </c>
      <c r="D108" s="3">
        <v>0</v>
      </c>
    </row>
    <row r="109" spans="2:4" ht="12.75">
      <c r="B109" s="6" t="s">
        <v>9</v>
      </c>
      <c r="C109" s="3">
        <v>80</v>
      </c>
      <c r="D109" s="3">
        <v>0</v>
      </c>
    </row>
    <row r="110" spans="2:4" ht="12.75">
      <c r="B110" s="3" t="s">
        <v>10</v>
      </c>
      <c r="C110" s="3" t="s">
        <v>737</v>
      </c>
      <c r="D110" s="3" t="s">
        <v>436</v>
      </c>
    </row>
  </sheetData>
  <mergeCells count="26">
    <mergeCell ref="A7:A9"/>
    <mergeCell ref="B11:D11"/>
    <mergeCell ref="B15:D15"/>
    <mergeCell ref="B19:D19"/>
    <mergeCell ref="B49:D49"/>
    <mergeCell ref="B53:D53"/>
    <mergeCell ref="C3:D3"/>
    <mergeCell ref="B94:D94"/>
    <mergeCell ref="C23:D23"/>
    <mergeCell ref="B28:D28"/>
    <mergeCell ref="B32:D32"/>
    <mergeCell ref="B36:D36"/>
    <mergeCell ref="B107:D107"/>
    <mergeCell ref="C83:D83"/>
    <mergeCell ref="C88:D88"/>
    <mergeCell ref="B98:D98"/>
    <mergeCell ref="C2:D2"/>
    <mergeCell ref="B78:D78"/>
    <mergeCell ref="C75:D75"/>
    <mergeCell ref="B103:D103"/>
    <mergeCell ref="B58:D58"/>
    <mergeCell ref="B62:D62"/>
    <mergeCell ref="B66:D66"/>
    <mergeCell ref="B70:D70"/>
    <mergeCell ref="B40:D40"/>
    <mergeCell ref="B45:D45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4" width="11.7109375" style="0" customWidth="1"/>
  </cols>
  <sheetData>
    <row r="1" spans="1:4" ht="13.5" thickBot="1">
      <c r="A1" s="23" t="s">
        <v>78</v>
      </c>
      <c r="B1" s="23"/>
      <c r="C1" s="23"/>
      <c r="D1" s="23"/>
    </row>
    <row r="2" spans="1:4" ht="13.5" thickTop="1">
      <c r="A2" s="10"/>
      <c r="B2" s="10"/>
      <c r="C2" s="57" t="s">
        <v>345</v>
      </c>
      <c r="D2" s="57"/>
    </row>
    <row r="3" spans="1:4" ht="24.75" customHeight="1">
      <c r="A3" s="21">
        <v>3.3</v>
      </c>
      <c r="B3" s="20" t="s">
        <v>122</v>
      </c>
      <c r="C3" s="72" t="s">
        <v>123</v>
      </c>
      <c r="D3" s="73"/>
    </row>
    <row r="4" spans="1:4" ht="12.75">
      <c r="A4" s="1"/>
      <c r="B4" s="1"/>
      <c r="C4" s="14">
        <v>2007</v>
      </c>
      <c r="D4" s="16">
        <v>2008</v>
      </c>
    </row>
    <row r="5" spans="1:4" ht="12.75">
      <c r="A5" s="20" t="s">
        <v>0</v>
      </c>
      <c r="B5" s="2" t="s">
        <v>1</v>
      </c>
      <c r="C5" s="3">
        <v>27</v>
      </c>
      <c r="D5" s="3">
        <v>30</v>
      </c>
    </row>
    <row r="6" spans="2:4" ht="12.75">
      <c r="B6" s="2" t="s">
        <v>2</v>
      </c>
      <c r="C6" s="3">
        <v>1</v>
      </c>
      <c r="D6" s="3">
        <v>8</v>
      </c>
    </row>
    <row r="7" spans="1:4" ht="12.75">
      <c r="A7" s="68" t="s">
        <v>130</v>
      </c>
      <c r="B7" s="2" t="s">
        <v>3</v>
      </c>
      <c r="C7" s="3">
        <v>0</v>
      </c>
      <c r="D7" s="3">
        <v>0</v>
      </c>
    </row>
    <row r="8" spans="1:4" ht="12.75">
      <c r="A8" s="68"/>
      <c r="B8" s="2" t="s">
        <v>4</v>
      </c>
      <c r="C8" s="3">
        <v>0</v>
      </c>
      <c r="D8" s="3">
        <v>1</v>
      </c>
    </row>
    <row r="9" spans="1:4" ht="12.75">
      <c r="A9" s="68"/>
      <c r="B9" s="2" t="s">
        <v>5</v>
      </c>
      <c r="C9" s="3">
        <v>4</v>
      </c>
      <c r="D9" s="3">
        <v>1</v>
      </c>
    </row>
    <row r="10" spans="2:4" ht="12.75">
      <c r="B10" s="4" t="s">
        <v>6</v>
      </c>
      <c r="C10" s="13">
        <v>27</v>
      </c>
      <c r="D10" s="5">
        <v>30</v>
      </c>
    </row>
    <row r="11" spans="2:4" ht="12.75">
      <c r="B11" s="58" t="s">
        <v>7</v>
      </c>
      <c r="C11" s="59"/>
      <c r="D11" s="60"/>
    </row>
    <row r="12" spans="2:4" ht="12.75">
      <c r="B12" s="3" t="s">
        <v>8</v>
      </c>
      <c r="C12" s="3">
        <v>0</v>
      </c>
      <c r="D12" s="3">
        <v>0</v>
      </c>
    </row>
    <row r="13" spans="2:4" ht="12.75">
      <c r="B13" s="6" t="s">
        <v>9</v>
      </c>
      <c r="C13" s="3">
        <v>0</v>
      </c>
      <c r="D13" s="3">
        <v>0</v>
      </c>
    </row>
    <row r="14" spans="2:4" ht="12.75">
      <c r="B14" s="3" t="s">
        <v>10</v>
      </c>
      <c r="C14" s="3" t="s">
        <v>838</v>
      </c>
      <c r="D14" s="3" t="s">
        <v>839</v>
      </c>
    </row>
    <row r="15" spans="2:4" ht="12.75">
      <c r="B15" s="58" t="s">
        <v>12</v>
      </c>
      <c r="C15" s="59"/>
      <c r="D15" s="60"/>
    </row>
    <row r="16" spans="2:4" ht="12.75">
      <c r="B16" s="3" t="s">
        <v>8</v>
      </c>
      <c r="C16" s="3" t="s">
        <v>436</v>
      </c>
      <c r="D16" s="3" t="s">
        <v>436</v>
      </c>
    </row>
    <row r="17" spans="2:4" ht="12.75">
      <c r="B17" s="6" t="s">
        <v>9</v>
      </c>
      <c r="C17" s="3">
        <v>0</v>
      </c>
      <c r="D17" s="3">
        <v>0</v>
      </c>
    </row>
    <row r="18" spans="2:4" ht="12.75">
      <c r="B18" s="3" t="s">
        <v>10</v>
      </c>
      <c r="C18" s="3">
        <v>0</v>
      </c>
      <c r="D18" s="3">
        <v>0</v>
      </c>
    </row>
    <row r="19" spans="2:4" ht="12.75">
      <c r="B19" s="58" t="s">
        <v>14</v>
      </c>
      <c r="C19" s="59"/>
      <c r="D19" s="60"/>
    </row>
    <row r="20" spans="2:4" ht="12.75">
      <c r="B20" s="3" t="s">
        <v>8</v>
      </c>
      <c r="C20" s="3" t="s">
        <v>436</v>
      </c>
      <c r="D20" s="3" t="s">
        <v>436</v>
      </c>
    </row>
    <row r="21" spans="2:4" ht="12.75">
      <c r="B21" s="6" t="s">
        <v>15</v>
      </c>
      <c r="C21" s="3">
        <v>0</v>
      </c>
      <c r="D21" s="3">
        <v>0</v>
      </c>
    </row>
    <row r="22" spans="2:4" ht="12.75">
      <c r="B22" s="3" t="s">
        <v>10</v>
      </c>
      <c r="C22" s="3">
        <v>0</v>
      </c>
      <c r="D22" s="3">
        <v>0</v>
      </c>
    </row>
    <row r="23" spans="2:4" ht="24.75" customHeight="1">
      <c r="B23" s="12" t="s">
        <v>18</v>
      </c>
      <c r="C23" s="69"/>
      <c r="D23" s="70"/>
    </row>
    <row r="24" spans="2:4" ht="12.75">
      <c r="B24" s="3" t="s">
        <v>19</v>
      </c>
      <c r="C24" s="3" t="s">
        <v>436</v>
      </c>
      <c r="D24" s="3" t="s">
        <v>436</v>
      </c>
    </row>
    <row r="25" spans="2:4" ht="12.75">
      <c r="B25" s="3" t="s">
        <v>20</v>
      </c>
      <c r="C25" s="3">
        <v>0</v>
      </c>
      <c r="D25" s="3">
        <v>0</v>
      </c>
    </row>
    <row r="26" spans="2:4" ht="12.75">
      <c r="B26" s="3" t="s">
        <v>21</v>
      </c>
      <c r="C26" s="3">
        <v>0</v>
      </c>
      <c r="D26" s="3">
        <v>0</v>
      </c>
    </row>
    <row r="27" spans="2:4" ht="12.75">
      <c r="B27" s="3" t="s">
        <v>22</v>
      </c>
      <c r="C27" s="3">
        <v>0</v>
      </c>
      <c r="D27" s="3">
        <v>0</v>
      </c>
    </row>
    <row r="28" spans="2:4" ht="12.75">
      <c r="B28" s="58" t="s">
        <v>23</v>
      </c>
      <c r="C28" s="59"/>
      <c r="D28" s="60"/>
    </row>
    <row r="29" spans="2:4" ht="12.75">
      <c r="B29" s="3" t="s">
        <v>8</v>
      </c>
      <c r="C29" s="3">
        <v>14</v>
      </c>
      <c r="D29" s="3">
        <v>21</v>
      </c>
    </row>
    <row r="30" spans="2:4" ht="12.75">
      <c r="B30" s="6" t="s">
        <v>9</v>
      </c>
      <c r="C30" s="3">
        <v>52</v>
      </c>
      <c r="D30" s="3">
        <v>70</v>
      </c>
    </row>
    <row r="31" spans="2:4" ht="12.75">
      <c r="B31" s="3" t="s">
        <v>10</v>
      </c>
      <c r="C31" s="3" t="s">
        <v>840</v>
      </c>
      <c r="D31" s="3" t="s">
        <v>841</v>
      </c>
    </row>
    <row r="32" spans="2:4" ht="12.75">
      <c r="B32" s="58" t="s">
        <v>26</v>
      </c>
      <c r="C32" s="59"/>
      <c r="D32" s="60"/>
    </row>
    <row r="33" spans="2:4" ht="12.75">
      <c r="B33" s="3" t="s">
        <v>8</v>
      </c>
      <c r="C33" s="3">
        <v>9</v>
      </c>
      <c r="D33" s="3">
        <v>16</v>
      </c>
    </row>
    <row r="34" spans="2:4" ht="12.75">
      <c r="B34" s="6" t="s">
        <v>15</v>
      </c>
      <c r="C34" s="3">
        <v>33</v>
      </c>
      <c r="D34" s="3">
        <v>53</v>
      </c>
    </row>
    <row r="35" spans="2:4" ht="12.75">
      <c r="B35" s="3" t="s">
        <v>10</v>
      </c>
      <c r="C35" s="3" t="s">
        <v>513</v>
      </c>
      <c r="D35" s="3" t="s">
        <v>842</v>
      </c>
    </row>
    <row r="36" spans="2:4" ht="12.75">
      <c r="B36" s="58" t="s">
        <v>29</v>
      </c>
      <c r="C36" s="59"/>
      <c r="D36" s="60"/>
    </row>
    <row r="37" spans="2:4" ht="12.75">
      <c r="B37" s="3" t="s">
        <v>8</v>
      </c>
      <c r="C37" s="3">
        <v>13</v>
      </c>
      <c r="D37" s="3">
        <v>21</v>
      </c>
    </row>
    <row r="38" spans="2:4" ht="12.75">
      <c r="B38" s="6" t="s">
        <v>9</v>
      </c>
      <c r="C38" s="3">
        <v>48</v>
      </c>
      <c r="D38" s="3">
        <v>70</v>
      </c>
    </row>
    <row r="39" spans="2:4" ht="12.75">
      <c r="B39" s="3" t="s">
        <v>10</v>
      </c>
      <c r="C39" s="3" t="s">
        <v>820</v>
      </c>
      <c r="D39" s="3" t="s">
        <v>841</v>
      </c>
    </row>
    <row r="40" spans="2:4" ht="12.75">
      <c r="B40" s="58" t="s">
        <v>332</v>
      </c>
      <c r="C40" s="59"/>
      <c r="D40" s="60"/>
    </row>
    <row r="41" spans="2:4" ht="12.75">
      <c r="B41" s="3" t="s">
        <v>8</v>
      </c>
      <c r="C41" s="3">
        <v>15</v>
      </c>
      <c r="D41" s="3">
        <v>27</v>
      </c>
    </row>
    <row r="42" spans="2:4" ht="12.75">
      <c r="B42" s="3" t="s">
        <v>22</v>
      </c>
      <c r="C42" s="3">
        <v>27</v>
      </c>
      <c r="D42" s="3">
        <v>30</v>
      </c>
    </row>
    <row r="43" spans="2:4" ht="12.75">
      <c r="B43" s="6" t="s">
        <v>9</v>
      </c>
      <c r="C43" s="3">
        <v>56</v>
      </c>
      <c r="D43" s="3">
        <v>90</v>
      </c>
    </row>
    <row r="44" spans="2:4" ht="12.75">
      <c r="B44" s="3" t="s">
        <v>10</v>
      </c>
      <c r="C44" s="3" t="s">
        <v>825</v>
      </c>
      <c r="D44" s="3" t="s">
        <v>843</v>
      </c>
    </row>
    <row r="45" spans="2:4" ht="12.75">
      <c r="B45" s="58" t="s">
        <v>34</v>
      </c>
      <c r="C45" s="59"/>
      <c r="D45" s="60"/>
    </row>
    <row r="46" spans="2:4" ht="12.75">
      <c r="B46" s="3" t="s">
        <v>8</v>
      </c>
      <c r="C46" s="3">
        <v>2</v>
      </c>
      <c r="D46" s="3">
        <v>4</v>
      </c>
    </row>
    <row r="47" spans="2:4" ht="12.75">
      <c r="B47" s="6" t="s">
        <v>9</v>
      </c>
      <c r="C47" s="3">
        <v>7</v>
      </c>
      <c r="D47" s="3">
        <v>13</v>
      </c>
    </row>
    <row r="48" spans="2:4" ht="12.75">
      <c r="B48" s="3" t="s">
        <v>10</v>
      </c>
      <c r="C48" s="3" t="s">
        <v>829</v>
      </c>
      <c r="D48" s="3" t="s">
        <v>844</v>
      </c>
    </row>
    <row r="49" spans="2:4" ht="12.75">
      <c r="B49" s="58" t="s">
        <v>37</v>
      </c>
      <c r="C49" s="59"/>
      <c r="D49" s="60"/>
    </row>
    <row r="50" spans="2:4" ht="12.75">
      <c r="B50" s="3" t="s">
        <v>8</v>
      </c>
      <c r="C50" s="3">
        <v>4</v>
      </c>
      <c r="D50" s="3">
        <v>9</v>
      </c>
    </row>
    <row r="51" spans="2:4" ht="12.75">
      <c r="B51" s="6" t="s">
        <v>9</v>
      </c>
      <c r="C51" s="3">
        <v>15</v>
      </c>
      <c r="D51" s="3">
        <v>30</v>
      </c>
    </row>
    <row r="52" spans="2:4" ht="12.75">
      <c r="B52" s="3" t="s">
        <v>10</v>
      </c>
      <c r="C52" s="3" t="s">
        <v>818</v>
      </c>
      <c r="D52" s="3" t="s">
        <v>845</v>
      </c>
    </row>
    <row r="53" spans="2:4" ht="12.75">
      <c r="B53" s="58" t="s">
        <v>40</v>
      </c>
      <c r="C53" s="59"/>
      <c r="D53" s="60"/>
    </row>
    <row r="54" spans="2:4" ht="12.75">
      <c r="B54" s="3" t="s">
        <v>8</v>
      </c>
      <c r="C54" s="3">
        <v>10</v>
      </c>
      <c r="D54" s="3">
        <v>15</v>
      </c>
    </row>
    <row r="55" spans="2:4" ht="12.75">
      <c r="B55" s="6" t="s">
        <v>15</v>
      </c>
      <c r="C55" s="3">
        <v>37</v>
      </c>
      <c r="D55" s="3">
        <v>50</v>
      </c>
    </row>
    <row r="56" spans="2:4" ht="12.75">
      <c r="B56" s="3" t="s">
        <v>10</v>
      </c>
      <c r="C56" s="3" t="s">
        <v>846</v>
      </c>
      <c r="D56" s="3" t="s">
        <v>847</v>
      </c>
    </row>
    <row r="57" spans="2:4" ht="12.75">
      <c r="B57" s="4" t="s">
        <v>43</v>
      </c>
      <c r="C57" s="5">
        <v>13</v>
      </c>
      <c r="D57" s="5">
        <v>34</v>
      </c>
    </row>
    <row r="58" spans="2:4" ht="12.75">
      <c r="B58" s="58" t="s">
        <v>44</v>
      </c>
      <c r="C58" s="59"/>
      <c r="D58" s="60"/>
    </row>
    <row r="59" spans="2:4" ht="12.75">
      <c r="B59" s="3" t="s">
        <v>8</v>
      </c>
      <c r="C59" s="3">
        <v>10</v>
      </c>
      <c r="D59" s="3">
        <v>30</v>
      </c>
    </row>
    <row r="60" spans="2:4" ht="12.75">
      <c r="B60" s="6" t="s">
        <v>9</v>
      </c>
      <c r="C60" s="3">
        <v>77</v>
      </c>
      <c r="D60" s="3">
        <v>88</v>
      </c>
    </row>
    <row r="61" spans="2:4" ht="12.75">
      <c r="B61" s="3" t="s">
        <v>10</v>
      </c>
      <c r="C61" s="3" t="s">
        <v>848</v>
      </c>
      <c r="D61" s="3" t="s">
        <v>484</v>
      </c>
    </row>
    <row r="62" spans="2:4" ht="12.75">
      <c r="B62" s="58" t="s">
        <v>47</v>
      </c>
      <c r="C62" s="59"/>
      <c r="D62" s="60"/>
    </row>
    <row r="63" spans="2:4" ht="12.75">
      <c r="B63" s="3" t="s">
        <v>8</v>
      </c>
      <c r="C63" s="3">
        <v>3</v>
      </c>
      <c r="D63" s="3">
        <v>20</v>
      </c>
    </row>
    <row r="64" spans="2:4" ht="12.75">
      <c r="B64" s="6" t="s">
        <v>9</v>
      </c>
      <c r="C64" s="3">
        <v>23</v>
      </c>
      <c r="D64" s="3">
        <v>59</v>
      </c>
    </row>
    <row r="65" spans="2:4" ht="12.75">
      <c r="B65" s="3" t="s">
        <v>10</v>
      </c>
      <c r="C65" s="3" t="s">
        <v>849</v>
      </c>
      <c r="D65" s="3" t="s">
        <v>850</v>
      </c>
    </row>
    <row r="66" spans="2:4" ht="12.75">
      <c r="B66" s="58" t="s">
        <v>50</v>
      </c>
      <c r="C66" s="59"/>
      <c r="D66" s="60"/>
    </row>
    <row r="67" spans="2:4" ht="12.75">
      <c r="B67" s="3" t="s">
        <v>8</v>
      </c>
      <c r="C67" s="3">
        <v>4</v>
      </c>
      <c r="D67" s="3">
        <v>24</v>
      </c>
    </row>
    <row r="68" spans="2:4" ht="12.75">
      <c r="B68" s="6" t="s">
        <v>9</v>
      </c>
      <c r="C68" s="3">
        <v>31</v>
      </c>
      <c r="D68" s="3">
        <v>71</v>
      </c>
    </row>
    <row r="69" spans="2:4" ht="12.75">
      <c r="B69" s="3" t="s">
        <v>10</v>
      </c>
      <c r="C69" s="3" t="s">
        <v>851</v>
      </c>
      <c r="D69" s="3" t="s">
        <v>480</v>
      </c>
    </row>
    <row r="70" spans="2:4" ht="12.75">
      <c r="B70" s="58" t="s">
        <v>52</v>
      </c>
      <c r="C70" s="59"/>
      <c r="D70" s="60"/>
    </row>
    <row r="71" spans="2:4" ht="12.75">
      <c r="B71" s="3" t="s">
        <v>8</v>
      </c>
      <c r="C71" s="3">
        <v>6</v>
      </c>
      <c r="D71" s="3">
        <v>25</v>
      </c>
    </row>
    <row r="72" spans="2:4" ht="12.75">
      <c r="B72" s="6" t="s">
        <v>15</v>
      </c>
      <c r="C72" s="3">
        <v>46</v>
      </c>
      <c r="D72" s="3">
        <v>74</v>
      </c>
    </row>
    <row r="73" spans="2:4" ht="12.75">
      <c r="B73" s="3" t="s">
        <v>10</v>
      </c>
      <c r="C73" s="3" t="s">
        <v>479</v>
      </c>
      <c r="D73" s="3" t="s">
        <v>852</v>
      </c>
    </row>
    <row r="75" spans="2:4" ht="24.75" customHeight="1">
      <c r="B75" s="1"/>
      <c r="C75" s="72" t="s">
        <v>123</v>
      </c>
      <c r="D75" s="73"/>
    </row>
    <row r="76" spans="1:4" ht="12.75">
      <c r="A76" s="20" t="s">
        <v>55</v>
      </c>
      <c r="B76" s="1"/>
      <c r="C76" s="14">
        <v>2007</v>
      </c>
      <c r="D76" s="16">
        <v>2008</v>
      </c>
    </row>
    <row r="77" spans="2:4" ht="12.75">
      <c r="B77" s="7" t="s">
        <v>56</v>
      </c>
      <c r="C77" s="3">
        <v>27</v>
      </c>
      <c r="D77" s="3">
        <v>30</v>
      </c>
    </row>
    <row r="78" spans="2:4" ht="12.75">
      <c r="B78" s="58" t="s">
        <v>57</v>
      </c>
      <c r="C78" s="59"/>
      <c r="D78" s="60"/>
    </row>
    <row r="79" spans="2:4" ht="12.75">
      <c r="B79" s="3" t="s">
        <v>19</v>
      </c>
      <c r="C79" s="3">
        <v>50</v>
      </c>
      <c r="D79" s="3">
        <v>44.3</v>
      </c>
    </row>
    <row r="80" spans="2:4" ht="12.75">
      <c r="B80" s="3" t="s">
        <v>20</v>
      </c>
      <c r="C80" s="3">
        <v>1</v>
      </c>
      <c r="D80" s="3">
        <v>0</v>
      </c>
    </row>
    <row r="81" spans="2:4" ht="12.75">
      <c r="B81" s="3" t="s">
        <v>21</v>
      </c>
      <c r="C81" s="3">
        <v>377</v>
      </c>
      <c r="D81" s="3">
        <v>285</v>
      </c>
    </row>
    <row r="82" spans="2:4" ht="12.75">
      <c r="B82" s="3" t="s">
        <v>22</v>
      </c>
      <c r="C82" s="3">
        <v>27</v>
      </c>
      <c r="D82" s="3">
        <v>30</v>
      </c>
    </row>
    <row r="83" spans="2:4" ht="24.75" customHeight="1">
      <c r="B83" s="12" t="s">
        <v>58</v>
      </c>
      <c r="C83" s="62"/>
      <c r="D83" s="63"/>
    </row>
    <row r="84" spans="2:4" ht="12.75">
      <c r="B84" s="3" t="s">
        <v>19</v>
      </c>
      <c r="C84" s="3" t="s">
        <v>436</v>
      </c>
      <c r="D84" s="3" t="s">
        <v>436</v>
      </c>
    </row>
    <row r="85" spans="2:4" ht="12.75">
      <c r="B85" s="3" t="s">
        <v>20</v>
      </c>
      <c r="C85" s="3">
        <v>0</v>
      </c>
      <c r="D85" s="3">
        <v>0</v>
      </c>
    </row>
    <row r="86" spans="2:4" ht="12.75">
      <c r="B86" s="3" t="s">
        <v>21</v>
      </c>
      <c r="C86" s="3">
        <v>0</v>
      </c>
      <c r="D86" s="3">
        <v>0</v>
      </c>
    </row>
    <row r="87" spans="2:4" ht="12.75">
      <c r="B87" s="3" t="s">
        <v>22</v>
      </c>
      <c r="C87" s="3">
        <v>0</v>
      </c>
      <c r="D87" s="3">
        <v>0</v>
      </c>
    </row>
    <row r="88" spans="2:4" ht="25.5">
      <c r="B88" s="12" t="s">
        <v>59</v>
      </c>
      <c r="C88" s="64"/>
      <c r="D88" s="65"/>
    </row>
    <row r="89" spans="2:4" ht="12.75">
      <c r="B89" s="3" t="s">
        <v>19</v>
      </c>
      <c r="C89" s="3" t="s">
        <v>436</v>
      </c>
      <c r="D89" s="3" t="s">
        <v>436</v>
      </c>
    </row>
    <row r="90" spans="2:4" ht="12.75">
      <c r="B90" s="3" t="s">
        <v>20</v>
      </c>
      <c r="C90" s="3">
        <v>0</v>
      </c>
      <c r="D90" s="3">
        <v>0</v>
      </c>
    </row>
    <row r="91" spans="2:4" ht="12.75">
      <c r="B91" s="3" t="s">
        <v>21</v>
      </c>
      <c r="C91" s="3">
        <v>0</v>
      </c>
      <c r="D91" s="3">
        <v>0</v>
      </c>
    </row>
    <row r="92" spans="2:4" ht="12.75">
      <c r="B92" s="3" t="s">
        <v>22</v>
      </c>
      <c r="C92" s="3">
        <v>0</v>
      </c>
      <c r="D92" s="3">
        <v>0</v>
      </c>
    </row>
    <row r="93" spans="2:4" ht="12.75">
      <c r="B93" s="4" t="s">
        <v>60</v>
      </c>
      <c r="C93" s="24">
        <v>13</v>
      </c>
      <c r="D93" s="26">
        <v>34</v>
      </c>
    </row>
    <row r="94" spans="2:4" ht="12.75">
      <c r="B94" s="58" t="s">
        <v>61</v>
      </c>
      <c r="C94" s="59"/>
      <c r="D94" s="60"/>
    </row>
    <row r="95" spans="2:4" ht="12.75">
      <c r="B95" s="3" t="s">
        <v>8</v>
      </c>
      <c r="C95" s="3">
        <v>12</v>
      </c>
      <c r="D95" s="3">
        <v>31</v>
      </c>
    </row>
    <row r="96" spans="2:4" ht="12.75">
      <c r="B96" s="6" t="s">
        <v>9</v>
      </c>
      <c r="C96" s="3">
        <v>92</v>
      </c>
      <c r="D96" s="3">
        <v>91</v>
      </c>
    </row>
    <row r="97" spans="2:4" ht="12.75">
      <c r="B97" s="3" t="s">
        <v>10</v>
      </c>
      <c r="C97" s="3" t="s">
        <v>476</v>
      </c>
      <c r="D97" s="3" t="s">
        <v>853</v>
      </c>
    </row>
    <row r="98" spans="2:4" ht="12.75">
      <c r="B98" s="58" t="s">
        <v>64</v>
      </c>
      <c r="C98" s="59"/>
      <c r="D98" s="60"/>
    </row>
    <row r="99" spans="2:4" ht="12.75">
      <c r="B99" s="3" t="s">
        <v>8</v>
      </c>
      <c r="C99" s="3">
        <v>11</v>
      </c>
      <c r="D99" s="3">
        <v>24</v>
      </c>
    </row>
    <row r="100" spans="2:4" ht="12.75">
      <c r="B100" s="6" t="s">
        <v>9</v>
      </c>
      <c r="C100" s="3">
        <v>85</v>
      </c>
      <c r="D100" s="3">
        <v>71</v>
      </c>
    </row>
    <row r="101" spans="2:4" ht="12.75">
      <c r="B101" s="3" t="s">
        <v>10</v>
      </c>
      <c r="C101" s="3" t="s">
        <v>854</v>
      </c>
      <c r="D101" s="3" t="s">
        <v>480</v>
      </c>
    </row>
    <row r="102" spans="2:4" ht="12.75">
      <c r="B102" s="4" t="s">
        <v>67</v>
      </c>
      <c r="C102" s="24">
        <v>2</v>
      </c>
      <c r="D102" s="26">
        <v>6</v>
      </c>
    </row>
    <row r="103" spans="2:4" ht="12.75">
      <c r="B103" s="58" t="s">
        <v>68</v>
      </c>
      <c r="C103" s="59"/>
      <c r="D103" s="60"/>
    </row>
    <row r="104" spans="2:4" ht="12.75">
      <c r="B104" s="3" t="s">
        <v>8</v>
      </c>
      <c r="C104" s="3">
        <v>1</v>
      </c>
      <c r="D104" s="3">
        <v>1</v>
      </c>
    </row>
    <row r="105" spans="2:4" ht="12.75">
      <c r="B105" s="6" t="s">
        <v>9</v>
      </c>
      <c r="C105" s="3">
        <v>50</v>
      </c>
      <c r="D105" s="3">
        <v>17</v>
      </c>
    </row>
    <row r="106" spans="2:4" ht="12.75">
      <c r="B106" s="3" t="s">
        <v>10</v>
      </c>
      <c r="C106" s="3" t="s">
        <v>483</v>
      </c>
      <c r="D106" s="3" t="s">
        <v>732</v>
      </c>
    </row>
    <row r="107" spans="2:4" ht="12.75">
      <c r="B107" s="58" t="s">
        <v>61</v>
      </c>
      <c r="C107" s="59"/>
      <c r="D107" s="60"/>
    </row>
    <row r="108" spans="2:4" ht="12.75">
      <c r="B108" s="3" t="s">
        <v>8</v>
      </c>
      <c r="C108" s="3">
        <v>2</v>
      </c>
      <c r="D108" s="3">
        <v>5</v>
      </c>
    </row>
    <row r="109" spans="2:4" ht="12.75">
      <c r="B109" s="6" t="s">
        <v>9</v>
      </c>
      <c r="C109" s="3">
        <v>100</v>
      </c>
      <c r="D109" s="3">
        <v>83</v>
      </c>
    </row>
    <row r="110" spans="2:4" ht="12.75">
      <c r="B110" s="3" t="s">
        <v>10</v>
      </c>
      <c r="C110" s="3" t="s">
        <v>487</v>
      </c>
      <c r="D110" s="3" t="s">
        <v>855</v>
      </c>
    </row>
  </sheetData>
  <mergeCells count="26">
    <mergeCell ref="A7:A9"/>
    <mergeCell ref="B70:D70"/>
    <mergeCell ref="B78:D78"/>
    <mergeCell ref="C75:D75"/>
    <mergeCell ref="B45:D45"/>
    <mergeCell ref="B49:D49"/>
    <mergeCell ref="B53:D53"/>
    <mergeCell ref="B36:D36"/>
    <mergeCell ref="B62:D62"/>
    <mergeCell ref="B66:D66"/>
    <mergeCell ref="B107:D107"/>
    <mergeCell ref="C83:D83"/>
    <mergeCell ref="C88:D88"/>
    <mergeCell ref="B98:D98"/>
    <mergeCell ref="B103:D103"/>
    <mergeCell ref="B94:D94"/>
    <mergeCell ref="C2:D2"/>
    <mergeCell ref="B40:D40"/>
    <mergeCell ref="B11:D11"/>
    <mergeCell ref="B15:D15"/>
    <mergeCell ref="B19:D19"/>
    <mergeCell ref="C23:D23"/>
    <mergeCell ref="B58:D58"/>
    <mergeCell ref="C3:D3"/>
    <mergeCell ref="B28:D28"/>
    <mergeCell ref="B32:D32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8" width="11.7109375" style="0" customWidth="1"/>
  </cols>
  <sheetData>
    <row r="1" spans="1:8" ht="13.5" thickBot="1">
      <c r="A1" s="61" t="s">
        <v>78</v>
      </c>
      <c r="B1" s="61"/>
      <c r="C1" s="61"/>
      <c r="D1" s="61"/>
      <c r="E1" s="23"/>
      <c r="F1" s="23"/>
      <c r="G1" s="23"/>
      <c r="H1" s="23"/>
    </row>
    <row r="2" spans="1:8" ht="13.5" thickTop="1">
      <c r="A2" s="10"/>
      <c r="B2" s="10"/>
      <c r="C2" s="57" t="s">
        <v>345</v>
      </c>
      <c r="D2" s="57"/>
      <c r="E2" s="10"/>
      <c r="F2" s="10"/>
      <c r="G2" s="10"/>
      <c r="H2" s="10"/>
    </row>
    <row r="3" spans="1:8" ht="24.75" customHeight="1">
      <c r="A3" s="21">
        <v>3.3</v>
      </c>
      <c r="B3" s="20" t="s">
        <v>124</v>
      </c>
      <c r="C3" s="66" t="s">
        <v>125</v>
      </c>
      <c r="D3" s="67"/>
      <c r="E3" s="67" t="s">
        <v>126</v>
      </c>
      <c r="F3" s="67"/>
      <c r="G3" s="67" t="s">
        <v>127</v>
      </c>
      <c r="H3" s="71"/>
    </row>
    <row r="4" spans="1:8" ht="12.75">
      <c r="A4" s="1"/>
      <c r="B4" s="1"/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6">
        <v>2008</v>
      </c>
    </row>
    <row r="5" spans="1:8" ht="12.75">
      <c r="A5" s="20" t="s">
        <v>0</v>
      </c>
      <c r="B5" s="2" t="s">
        <v>1</v>
      </c>
      <c r="C5" s="3">
        <f aca="true" t="shared" si="0" ref="C5:D10">E5+G5</f>
        <v>688</v>
      </c>
      <c r="D5" s="18">
        <f t="shared" si="0"/>
        <v>696</v>
      </c>
      <c r="E5" s="17">
        <v>445</v>
      </c>
      <c r="F5" s="18">
        <v>477</v>
      </c>
      <c r="G5" s="17">
        <v>243</v>
      </c>
      <c r="H5" s="3">
        <v>219</v>
      </c>
    </row>
    <row r="6" spans="2:8" ht="12.75">
      <c r="B6" s="2" t="s">
        <v>2</v>
      </c>
      <c r="C6" s="3">
        <f t="shared" si="0"/>
        <v>141</v>
      </c>
      <c r="D6" s="18">
        <f t="shared" si="0"/>
        <v>202</v>
      </c>
      <c r="E6" s="17">
        <v>82</v>
      </c>
      <c r="F6" s="18">
        <v>131</v>
      </c>
      <c r="G6" s="17">
        <v>59</v>
      </c>
      <c r="H6" s="3">
        <v>71</v>
      </c>
    </row>
    <row r="7" spans="1:8" ht="12.75">
      <c r="A7" s="68" t="s">
        <v>130</v>
      </c>
      <c r="B7" s="2" t="s">
        <v>3</v>
      </c>
      <c r="C7" s="3">
        <f t="shared" si="0"/>
        <v>0</v>
      </c>
      <c r="D7" s="18">
        <f t="shared" si="0"/>
        <v>0</v>
      </c>
      <c r="E7" s="17">
        <v>0</v>
      </c>
      <c r="F7" s="18">
        <v>0</v>
      </c>
      <c r="G7" s="17">
        <v>0</v>
      </c>
      <c r="H7" s="3">
        <v>0</v>
      </c>
    </row>
    <row r="8" spans="1:8" ht="12.75">
      <c r="A8" s="68"/>
      <c r="B8" s="2" t="s">
        <v>4</v>
      </c>
      <c r="C8" s="3">
        <f t="shared" si="0"/>
        <v>3</v>
      </c>
      <c r="D8" s="18">
        <f t="shared" si="0"/>
        <v>6</v>
      </c>
      <c r="E8" s="17">
        <v>3</v>
      </c>
      <c r="F8" s="18">
        <v>5</v>
      </c>
      <c r="G8" s="17">
        <v>0</v>
      </c>
      <c r="H8" s="3">
        <v>1</v>
      </c>
    </row>
    <row r="9" spans="1:8" ht="12.75">
      <c r="A9" s="68"/>
      <c r="B9" s="2" t="s">
        <v>5</v>
      </c>
      <c r="C9" s="3">
        <f t="shared" si="0"/>
        <v>19</v>
      </c>
      <c r="D9" s="18">
        <f t="shared" si="0"/>
        <v>17</v>
      </c>
      <c r="E9" s="17">
        <v>12</v>
      </c>
      <c r="F9" s="18">
        <v>15</v>
      </c>
      <c r="G9" s="17">
        <v>7</v>
      </c>
      <c r="H9" s="3">
        <v>2</v>
      </c>
    </row>
    <row r="10" spans="2:8" ht="12.75">
      <c r="B10" s="4" t="s">
        <v>6</v>
      </c>
      <c r="C10" s="5">
        <f t="shared" si="0"/>
        <v>687</v>
      </c>
      <c r="D10" s="19">
        <f t="shared" si="0"/>
        <v>696</v>
      </c>
      <c r="E10" s="13">
        <v>444</v>
      </c>
      <c r="F10" s="19">
        <v>477</v>
      </c>
      <c r="G10" s="13">
        <v>243</v>
      </c>
      <c r="H10" s="5">
        <v>219</v>
      </c>
    </row>
    <row r="11" spans="2:8" ht="12.75">
      <c r="B11" s="58" t="s">
        <v>7</v>
      </c>
      <c r="C11" s="59"/>
      <c r="D11" s="59"/>
      <c r="E11" s="59"/>
      <c r="F11" s="59"/>
      <c r="G11" s="59"/>
      <c r="H11" s="60"/>
    </row>
    <row r="12" spans="2:8" ht="12.75">
      <c r="B12" s="3" t="s">
        <v>8</v>
      </c>
      <c r="C12" s="3">
        <f>E12+G12</f>
        <v>391</v>
      </c>
      <c r="D12" s="18">
        <f>F12+H12</f>
        <v>371</v>
      </c>
      <c r="E12" s="17">
        <v>331</v>
      </c>
      <c r="F12" s="18">
        <v>328</v>
      </c>
      <c r="G12" s="17">
        <v>60</v>
      </c>
      <c r="H12" s="3">
        <v>43</v>
      </c>
    </row>
    <row r="13" spans="2:8" ht="12.75">
      <c r="B13" s="6" t="s">
        <v>9</v>
      </c>
      <c r="C13" s="22">
        <f>C12/C$10*100</f>
        <v>56.91411935953421</v>
      </c>
      <c r="D13" s="31">
        <f>D12/D$10*100</f>
        <v>53.304597701149426</v>
      </c>
      <c r="E13" s="17">
        <v>75</v>
      </c>
      <c r="F13" s="18">
        <v>69</v>
      </c>
      <c r="G13" s="17">
        <v>25</v>
      </c>
      <c r="H13" s="3">
        <v>20</v>
      </c>
    </row>
    <row r="14" spans="2:8" ht="12.75">
      <c r="B14" s="3" t="s">
        <v>10</v>
      </c>
      <c r="C14" s="3" t="s">
        <v>309</v>
      </c>
      <c r="D14" s="18" t="s">
        <v>290</v>
      </c>
      <c r="E14" s="17" t="s">
        <v>516</v>
      </c>
      <c r="F14" s="18" t="s">
        <v>385</v>
      </c>
      <c r="G14" s="17" t="s">
        <v>764</v>
      </c>
      <c r="H14" s="3" t="s">
        <v>856</v>
      </c>
    </row>
    <row r="15" spans="2:8" ht="12.75">
      <c r="B15" s="58" t="s">
        <v>12</v>
      </c>
      <c r="C15" s="59"/>
      <c r="D15" s="59"/>
      <c r="E15" s="59"/>
      <c r="F15" s="59"/>
      <c r="G15" s="59"/>
      <c r="H15" s="60"/>
    </row>
    <row r="16" spans="2:8" ht="12.75">
      <c r="B16" s="3" t="s">
        <v>8</v>
      </c>
      <c r="C16" s="3">
        <f>E16+G16</f>
        <v>108</v>
      </c>
      <c r="D16" s="18">
        <f>F16+H16</f>
        <v>98</v>
      </c>
      <c r="E16" s="17">
        <v>103</v>
      </c>
      <c r="F16" s="18">
        <v>94</v>
      </c>
      <c r="G16" s="17">
        <v>5</v>
      </c>
      <c r="H16" s="3">
        <v>4</v>
      </c>
    </row>
    <row r="17" spans="2:8" ht="12.75">
      <c r="B17" s="6" t="s">
        <v>9</v>
      </c>
      <c r="C17" s="22">
        <f>C16/C$10*100</f>
        <v>15.72052401746725</v>
      </c>
      <c r="D17" s="31">
        <f>D16/D$10*100</f>
        <v>14.080459770114942</v>
      </c>
      <c r="E17" s="17">
        <v>23</v>
      </c>
      <c r="F17" s="18">
        <v>20</v>
      </c>
      <c r="G17" s="17">
        <v>2</v>
      </c>
      <c r="H17" s="3">
        <v>2</v>
      </c>
    </row>
    <row r="18" spans="2:8" ht="12.75">
      <c r="B18" s="3" t="s">
        <v>10</v>
      </c>
      <c r="C18" s="3" t="s">
        <v>310</v>
      </c>
      <c r="D18" s="18" t="s">
        <v>316</v>
      </c>
      <c r="E18" s="17" t="s">
        <v>518</v>
      </c>
      <c r="F18" s="18" t="s">
        <v>857</v>
      </c>
      <c r="G18" s="17" t="s">
        <v>858</v>
      </c>
      <c r="H18" s="3" t="s">
        <v>858</v>
      </c>
    </row>
    <row r="19" spans="2:8" ht="12.75">
      <c r="B19" s="58" t="s">
        <v>14</v>
      </c>
      <c r="C19" s="59"/>
      <c r="D19" s="59"/>
      <c r="E19" s="59"/>
      <c r="F19" s="59"/>
      <c r="G19" s="59"/>
      <c r="H19" s="60"/>
    </row>
    <row r="20" spans="2:8" ht="12.75">
      <c r="B20" s="3" t="s">
        <v>8</v>
      </c>
      <c r="C20" s="3">
        <f>E20+G20</f>
        <v>274</v>
      </c>
      <c r="D20" s="18">
        <f>F20+H20</f>
        <v>272</v>
      </c>
      <c r="E20" s="17">
        <v>261</v>
      </c>
      <c r="F20" s="18">
        <v>267</v>
      </c>
      <c r="G20" s="17">
        <v>13</v>
      </c>
      <c r="H20" s="3">
        <v>5</v>
      </c>
    </row>
    <row r="21" spans="2:8" ht="12.75">
      <c r="B21" s="6" t="s">
        <v>15</v>
      </c>
      <c r="C21" s="22">
        <f>C20/C$10*100</f>
        <v>39.88355167394469</v>
      </c>
      <c r="D21" s="31">
        <f>D20/D$10*100</f>
        <v>39.08045977011494</v>
      </c>
      <c r="E21" s="17">
        <v>59</v>
      </c>
      <c r="F21" s="18">
        <v>56</v>
      </c>
      <c r="G21" s="17">
        <v>5</v>
      </c>
      <c r="H21" s="3">
        <v>2</v>
      </c>
    </row>
    <row r="22" spans="2:8" ht="12.75">
      <c r="B22" s="3" t="s">
        <v>10</v>
      </c>
      <c r="C22" s="3" t="s">
        <v>311</v>
      </c>
      <c r="D22" s="18" t="s">
        <v>154</v>
      </c>
      <c r="E22" s="17" t="s">
        <v>859</v>
      </c>
      <c r="F22" s="18" t="s">
        <v>860</v>
      </c>
      <c r="G22" s="17" t="s">
        <v>557</v>
      </c>
      <c r="H22" s="3" t="s">
        <v>858</v>
      </c>
    </row>
    <row r="23" spans="2:8" ht="24.75" customHeight="1">
      <c r="B23" s="12" t="s">
        <v>18</v>
      </c>
      <c r="C23" s="69"/>
      <c r="D23" s="69"/>
      <c r="E23" s="69"/>
      <c r="F23" s="69"/>
      <c r="G23" s="69"/>
      <c r="H23" s="70"/>
    </row>
    <row r="24" spans="2:8" ht="12.75">
      <c r="B24" s="3" t="s">
        <v>19</v>
      </c>
      <c r="C24" s="3" t="s">
        <v>260</v>
      </c>
      <c r="D24" s="18" t="s">
        <v>260</v>
      </c>
      <c r="E24" s="17">
        <v>6.1</v>
      </c>
      <c r="F24" s="18">
        <v>5.7</v>
      </c>
      <c r="G24" s="17">
        <v>7.5</v>
      </c>
      <c r="H24" s="3">
        <v>11.2</v>
      </c>
    </row>
    <row r="25" spans="2:8" ht="12.75">
      <c r="B25" s="3" t="s">
        <v>20</v>
      </c>
      <c r="C25" s="3">
        <f>MIN(E25,G25)</f>
        <v>2</v>
      </c>
      <c r="D25" s="18">
        <f>MIN(F25,H25)</f>
        <v>2</v>
      </c>
      <c r="E25" s="17">
        <v>2</v>
      </c>
      <c r="F25" s="18">
        <v>2</v>
      </c>
      <c r="G25" s="17">
        <v>2</v>
      </c>
      <c r="H25" s="3">
        <v>2</v>
      </c>
    </row>
    <row r="26" spans="2:8" ht="12.75">
      <c r="B26" s="3" t="s">
        <v>21</v>
      </c>
      <c r="C26" s="3">
        <f>MAX(E26,G26)</f>
        <v>61</v>
      </c>
      <c r="D26" s="18">
        <f>MAX(F26,H26)</f>
        <v>70</v>
      </c>
      <c r="E26" s="17">
        <v>61</v>
      </c>
      <c r="F26" s="18">
        <v>70</v>
      </c>
      <c r="G26" s="17">
        <v>43</v>
      </c>
      <c r="H26" s="3">
        <v>51</v>
      </c>
    </row>
    <row r="27" spans="2:8" ht="12.75">
      <c r="B27" s="3" t="s">
        <v>22</v>
      </c>
      <c r="C27" s="3">
        <f>E27+G27</f>
        <v>115</v>
      </c>
      <c r="D27" s="18">
        <f>F27+H27</f>
        <v>98</v>
      </c>
      <c r="E27" s="17">
        <v>68</v>
      </c>
      <c r="F27" s="18">
        <v>60</v>
      </c>
      <c r="G27" s="17">
        <v>47</v>
      </c>
      <c r="H27" s="3">
        <v>38</v>
      </c>
    </row>
    <row r="28" spans="2:8" ht="12.75">
      <c r="B28" s="58" t="s">
        <v>23</v>
      </c>
      <c r="C28" s="59"/>
      <c r="D28" s="59"/>
      <c r="E28" s="59"/>
      <c r="F28" s="59"/>
      <c r="G28" s="59"/>
      <c r="H28" s="60"/>
    </row>
    <row r="29" spans="2:8" ht="12.75">
      <c r="B29" s="3" t="s">
        <v>8</v>
      </c>
      <c r="C29" s="3">
        <f>E29+G29</f>
        <v>493</v>
      </c>
      <c r="D29" s="18">
        <f>F29+H29</f>
        <v>530</v>
      </c>
      <c r="E29" s="17">
        <v>352</v>
      </c>
      <c r="F29" s="18">
        <v>364</v>
      </c>
      <c r="G29" s="17">
        <v>141</v>
      </c>
      <c r="H29" s="3">
        <v>166</v>
      </c>
    </row>
    <row r="30" spans="2:8" ht="12.75">
      <c r="B30" s="6" t="s">
        <v>9</v>
      </c>
      <c r="C30" s="22">
        <f>C29/C$10*100</f>
        <v>71.76128093158661</v>
      </c>
      <c r="D30" s="31">
        <f>D29/D$10*100</f>
        <v>76.14942528735632</v>
      </c>
      <c r="E30" s="17">
        <v>79</v>
      </c>
      <c r="F30" s="18">
        <v>76</v>
      </c>
      <c r="G30" s="17">
        <v>58</v>
      </c>
      <c r="H30" s="3">
        <v>76</v>
      </c>
    </row>
    <row r="31" spans="2:8" ht="12.75">
      <c r="B31" s="3" t="s">
        <v>10</v>
      </c>
      <c r="C31" s="3" t="s">
        <v>312</v>
      </c>
      <c r="D31" s="18" t="s">
        <v>274</v>
      </c>
      <c r="E31" s="17" t="s">
        <v>527</v>
      </c>
      <c r="F31" s="18" t="s">
        <v>861</v>
      </c>
      <c r="G31" s="17" t="s">
        <v>862</v>
      </c>
      <c r="H31" s="3" t="s">
        <v>592</v>
      </c>
    </row>
    <row r="32" spans="2:8" ht="12.75">
      <c r="B32" s="58" t="s">
        <v>26</v>
      </c>
      <c r="C32" s="59"/>
      <c r="D32" s="59"/>
      <c r="E32" s="59"/>
      <c r="F32" s="59"/>
      <c r="G32" s="59"/>
      <c r="H32" s="60"/>
    </row>
    <row r="33" spans="2:8" ht="12.75">
      <c r="B33" s="3" t="s">
        <v>8</v>
      </c>
      <c r="C33" s="3">
        <f>E33+G33</f>
        <v>303</v>
      </c>
      <c r="D33" s="18">
        <f>F33+H33</f>
        <v>378</v>
      </c>
      <c r="E33" s="17">
        <v>221</v>
      </c>
      <c r="F33" s="18">
        <v>250</v>
      </c>
      <c r="G33" s="17">
        <v>82</v>
      </c>
      <c r="H33" s="3">
        <v>128</v>
      </c>
    </row>
    <row r="34" spans="2:8" ht="12.75">
      <c r="B34" s="6" t="s">
        <v>15</v>
      </c>
      <c r="C34" s="22">
        <f>C33/C$10*100</f>
        <v>44.10480349344978</v>
      </c>
      <c r="D34" s="31">
        <f>D33/D$10*100</f>
        <v>54.310344827586206</v>
      </c>
      <c r="E34" s="17">
        <v>50</v>
      </c>
      <c r="F34" s="18">
        <v>52</v>
      </c>
      <c r="G34" s="17">
        <v>34</v>
      </c>
      <c r="H34" s="3">
        <v>58</v>
      </c>
    </row>
    <row r="35" spans="2:8" ht="12.75">
      <c r="B35" s="3" t="s">
        <v>10</v>
      </c>
      <c r="C35" s="3" t="s">
        <v>313</v>
      </c>
      <c r="D35" s="18" t="s">
        <v>278</v>
      </c>
      <c r="E35" s="17" t="s">
        <v>863</v>
      </c>
      <c r="F35" s="18" t="s">
        <v>174</v>
      </c>
      <c r="G35" s="17" t="s">
        <v>864</v>
      </c>
      <c r="H35" s="3" t="s">
        <v>865</v>
      </c>
    </row>
    <row r="36" spans="2:8" ht="12.75">
      <c r="B36" s="58" t="s">
        <v>29</v>
      </c>
      <c r="C36" s="59"/>
      <c r="D36" s="59"/>
      <c r="E36" s="59"/>
      <c r="F36" s="59"/>
      <c r="G36" s="59"/>
      <c r="H36" s="60"/>
    </row>
    <row r="37" spans="2:8" ht="12.75">
      <c r="B37" s="3" t="s">
        <v>8</v>
      </c>
      <c r="C37" s="3">
        <f>E37+G37</f>
        <v>411</v>
      </c>
      <c r="D37" s="18">
        <f>F37+H37</f>
        <v>476</v>
      </c>
      <c r="E37" s="17">
        <v>293</v>
      </c>
      <c r="F37" s="18">
        <v>329</v>
      </c>
      <c r="G37" s="17">
        <v>118</v>
      </c>
      <c r="H37" s="3">
        <v>147</v>
      </c>
    </row>
    <row r="38" spans="2:8" ht="12.75">
      <c r="B38" s="6" t="s">
        <v>9</v>
      </c>
      <c r="C38" s="22">
        <f>C37/C$10*100</f>
        <v>59.82532751091703</v>
      </c>
      <c r="D38" s="31">
        <f>D37/D$10*100</f>
        <v>68.39080459770115</v>
      </c>
      <c r="E38" s="17">
        <v>66</v>
      </c>
      <c r="F38" s="18">
        <v>69</v>
      </c>
      <c r="G38" s="17">
        <v>49</v>
      </c>
      <c r="H38" s="3">
        <v>67</v>
      </c>
    </row>
    <row r="39" spans="2:8" ht="12.75">
      <c r="B39" s="3" t="s">
        <v>10</v>
      </c>
      <c r="C39" s="3" t="s">
        <v>314</v>
      </c>
      <c r="D39" s="18" t="s">
        <v>317</v>
      </c>
      <c r="E39" s="17" t="s">
        <v>245</v>
      </c>
      <c r="F39" s="18" t="s">
        <v>182</v>
      </c>
      <c r="G39" s="17" t="s">
        <v>413</v>
      </c>
      <c r="H39" s="3" t="s">
        <v>768</v>
      </c>
    </row>
    <row r="40" spans="2:8" ht="12.75">
      <c r="B40" s="58" t="s">
        <v>332</v>
      </c>
      <c r="C40" s="59"/>
      <c r="D40" s="59"/>
      <c r="E40" s="59"/>
      <c r="F40" s="59"/>
      <c r="G40" s="59"/>
      <c r="H40" s="60"/>
    </row>
    <row r="41" spans="2:8" ht="12.75">
      <c r="B41" s="3" t="s">
        <v>8</v>
      </c>
      <c r="C41" s="3">
        <f>E41+G41</f>
        <v>650</v>
      </c>
      <c r="D41" s="18">
        <f>F41+H41</f>
        <v>661</v>
      </c>
      <c r="E41" s="17">
        <v>429</v>
      </c>
      <c r="F41" s="18">
        <v>456</v>
      </c>
      <c r="G41" s="17">
        <v>221</v>
      </c>
      <c r="H41" s="3">
        <v>205</v>
      </c>
    </row>
    <row r="42" spans="2:8" ht="12.75">
      <c r="B42" s="3" t="s">
        <v>22</v>
      </c>
      <c r="C42" s="3">
        <f>E42+G42</f>
        <v>677</v>
      </c>
      <c r="D42" s="18">
        <f>F42+H42</f>
        <v>695</v>
      </c>
      <c r="E42" s="17">
        <v>436</v>
      </c>
      <c r="F42" s="18">
        <v>476</v>
      </c>
      <c r="G42" s="17">
        <v>241</v>
      </c>
      <c r="H42" s="3">
        <v>219</v>
      </c>
    </row>
    <row r="43" spans="2:8" ht="12.75">
      <c r="B43" s="6" t="s">
        <v>9</v>
      </c>
      <c r="C43" s="22">
        <f>C41/C$42*100</f>
        <v>96.01181683899557</v>
      </c>
      <c r="D43" s="31">
        <f>D41/D$42*100</f>
        <v>95.10791366906474</v>
      </c>
      <c r="E43" s="17">
        <v>98</v>
      </c>
      <c r="F43" s="18">
        <v>96</v>
      </c>
      <c r="G43" s="17">
        <v>92</v>
      </c>
      <c r="H43" s="3">
        <v>94</v>
      </c>
    </row>
    <row r="44" spans="2:8" ht="12.75">
      <c r="B44" s="3" t="s">
        <v>10</v>
      </c>
      <c r="C44" s="3" t="s">
        <v>71</v>
      </c>
      <c r="D44" s="18" t="s">
        <v>170</v>
      </c>
      <c r="E44" s="17" t="s">
        <v>146</v>
      </c>
      <c r="F44" s="18" t="s">
        <v>71</v>
      </c>
      <c r="G44" s="17" t="s">
        <v>354</v>
      </c>
      <c r="H44" s="3" t="s">
        <v>386</v>
      </c>
    </row>
    <row r="45" spans="2:8" ht="12.75">
      <c r="B45" s="58" t="s">
        <v>34</v>
      </c>
      <c r="C45" s="59"/>
      <c r="D45" s="59"/>
      <c r="E45" s="59"/>
      <c r="F45" s="59"/>
      <c r="G45" s="59"/>
      <c r="H45" s="60"/>
    </row>
    <row r="46" spans="2:8" ht="12.75">
      <c r="B46" s="3" t="s">
        <v>8</v>
      </c>
      <c r="C46" s="3">
        <f>E46+G46</f>
        <v>219</v>
      </c>
      <c r="D46" s="18">
        <f>F46+H46</f>
        <v>214</v>
      </c>
      <c r="E46" s="17">
        <v>141</v>
      </c>
      <c r="F46" s="18">
        <v>133</v>
      </c>
      <c r="G46" s="17">
        <v>78</v>
      </c>
      <c r="H46" s="3">
        <v>81</v>
      </c>
    </row>
    <row r="47" spans="2:8" ht="12.75">
      <c r="B47" s="6" t="s">
        <v>9</v>
      </c>
      <c r="C47" s="22">
        <f>C46/C$10*100</f>
        <v>31.877729257641924</v>
      </c>
      <c r="D47" s="31">
        <f>D46/D$10*100</f>
        <v>30.747126436781606</v>
      </c>
      <c r="E47" s="17">
        <v>32</v>
      </c>
      <c r="F47" s="18">
        <v>28</v>
      </c>
      <c r="G47" s="17">
        <v>32</v>
      </c>
      <c r="H47" s="3">
        <v>37</v>
      </c>
    </row>
    <row r="48" spans="2:8" ht="12.75">
      <c r="B48" s="3" t="s">
        <v>10</v>
      </c>
      <c r="C48" s="3" t="s">
        <v>315</v>
      </c>
      <c r="D48" s="18" t="s">
        <v>318</v>
      </c>
      <c r="E48" s="17" t="s">
        <v>866</v>
      </c>
      <c r="F48" s="18" t="s">
        <v>867</v>
      </c>
      <c r="G48" s="17" t="s">
        <v>868</v>
      </c>
      <c r="H48" s="3" t="s">
        <v>869</v>
      </c>
    </row>
    <row r="49" spans="2:8" ht="12.75">
      <c r="B49" s="58" t="s">
        <v>37</v>
      </c>
      <c r="C49" s="59"/>
      <c r="D49" s="59"/>
      <c r="E49" s="59"/>
      <c r="F49" s="59"/>
      <c r="G49" s="59"/>
      <c r="H49" s="60"/>
    </row>
    <row r="50" spans="2:8" ht="12.75">
      <c r="B50" s="3" t="s">
        <v>8</v>
      </c>
      <c r="C50" s="3">
        <f>E50+G50</f>
        <v>512</v>
      </c>
      <c r="D50" s="18">
        <f>F50+H50</f>
        <v>540</v>
      </c>
      <c r="E50" s="17">
        <v>345</v>
      </c>
      <c r="F50" s="18">
        <v>373</v>
      </c>
      <c r="G50" s="17">
        <v>167</v>
      </c>
      <c r="H50" s="3">
        <v>167</v>
      </c>
    </row>
    <row r="51" spans="2:8" ht="12.75">
      <c r="B51" s="6" t="s">
        <v>9</v>
      </c>
      <c r="C51" s="22">
        <f>C50/C$10*100</f>
        <v>74.5269286754003</v>
      </c>
      <c r="D51" s="31">
        <f>D50/D$10*100</f>
        <v>77.58620689655173</v>
      </c>
      <c r="E51" s="17">
        <v>78</v>
      </c>
      <c r="F51" s="18">
        <v>78</v>
      </c>
      <c r="G51" s="17">
        <v>69</v>
      </c>
      <c r="H51" s="3">
        <v>76</v>
      </c>
    </row>
    <row r="52" spans="2:8" ht="12.75">
      <c r="B52" s="3" t="s">
        <v>10</v>
      </c>
      <c r="C52" s="3" t="s">
        <v>198</v>
      </c>
      <c r="D52" s="18" t="s">
        <v>319</v>
      </c>
      <c r="E52" s="17" t="s">
        <v>319</v>
      </c>
      <c r="F52" s="18" t="s">
        <v>870</v>
      </c>
      <c r="G52" s="17" t="s">
        <v>871</v>
      </c>
      <c r="H52" s="3" t="s">
        <v>592</v>
      </c>
    </row>
    <row r="53" spans="2:8" ht="12.75">
      <c r="B53" s="58" t="s">
        <v>40</v>
      </c>
      <c r="C53" s="59"/>
      <c r="D53" s="59"/>
      <c r="E53" s="59"/>
      <c r="F53" s="59"/>
      <c r="G53" s="59"/>
      <c r="H53" s="60"/>
    </row>
    <row r="54" spans="2:8" ht="12.75">
      <c r="B54" s="3" t="s">
        <v>8</v>
      </c>
      <c r="C54" s="3">
        <f>E54+G54</f>
        <v>569</v>
      </c>
      <c r="D54" s="18">
        <f>F54+H54</f>
        <v>604</v>
      </c>
      <c r="E54" s="17">
        <v>380</v>
      </c>
      <c r="F54" s="18">
        <v>420</v>
      </c>
      <c r="G54" s="17">
        <v>189</v>
      </c>
      <c r="H54" s="3">
        <v>184</v>
      </c>
    </row>
    <row r="55" spans="2:8" ht="12.75">
      <c r="B55" s="6" t="s">
        <v>15</v>
      </c>
      <c r="C55" s="22">
        <f>C54/C$10*100</f>
        <v>82.82387190684133</v>
      </c>
      <c r="D55" s="31">
        <f>D54/D$10*100</f>
        <v>86.7816091954023</v>
      </c>
      <c r="E55" s="17">
        <v>86</v>
      </c>
      <c r="F55" s="18">
        <v>88</v>
      </c>
      <c r="G55" s="17">
        <v>78</v>
      </c>
      <c r="H55" s="3">
        <v>84</v>
      </c>
    </row>
    <row r="56" spans="2:8" ht="12.75">
      <c r="B56" s="3" t="s">
        <v>10</v>
      </c>
      <c r="C56" s="3" t="s">
        <v>196</v>
      </c>
      <c r="D56" s="18" t="s">
        <v>142</v>
      </c>
      <c r="E56" s="17" t="s">
        <v>628</v>
      </c>
      <c r="F56" s="18" t="s">
        <v>356</v>
      </c>
      <c r="G56" s="17" t="s">
        <v>400</v>
      </c>
      <c r="H56" s="3" t="s">
        <v>389</v>
      </c>
    </row>
    <row r="57" spans="2:8" ht="12.75">
      <c r="B57" s="4" t="s">
        <v>43</v>
      </c>
      <c r="C57" s="5">
        <f>E57+G57</f>
        <v>706</v>
      </c>
      <c r="D57" s="19">
        <f>F57+H57</f>
        <v>789</v>
      </c>
      <c r="E57" s="13">
        <v>447</v>
      </c>
      <c r="F57" s="5">
        <v>526</v>
      </c>
      <c r="G57" s="5">
        <v>259</v>
      </c>
      <c r="H57" s="5">
        <v>263</v>
      </c>
    </row>
    <row r="58" spans="2:8" ht="12.75">
      <c r="B58" s="58" t="s">
        <v>44</v>
      </c>
      <c r="C58" s="59"/>
      <c r="D58" s="59"/>
      <c r="E58" s="59"/>
      <c r="F58" s="59"/>
      <c r="G58" s="59"/>
      <c r="H58" s="60"/>
    </row>
    <row r="59" spans="2:8" ht="12.75">
      <c r="B59" s="3" t="s">
        <v>8</v>
      </c>
      <c r="C59" s="3">
        <f>E59+G59</f>
        <v>491</v>
      </c>
      <c r="D59" s="18">
        <f>F59+H59</f>
        <v>611</v>
      </c>
      <c r="E59" s="17">
        <v>314</v>
      </c>
      <c r="F59" s="18">
        <v>413</v>
      </c>
      <c r="G59" s="17">
        <v>177</v>
      </c>
      <c r="H59" s="3">
        <v>198</v>
      </c>
    </row>
    <row r="60" spans="2:8" ht="12.75">
      <c r="B60" s="6" t="s">
        <v>9</v>
      </c>
      <c r="C60" s="22">
        <f>C59/C$57*100</f>
        <v>69.54674220963173</v>
      </c>
      <c r="D60" s="31">
        <f>D59/D$57*100</f>
        <v>77.43979721166033</v>
      </c>
      <c r="E60" s="17">
        <v>70</v>
      </c>
      <c r="F60" s="18">
        <v>79</v>
      </c>
      <c r="G60" s="17">
        <v>68</v>
      </c>
      <c r="H60" s="3">
        <v>75</v>
      </c>
    </row>
    <row r="61" spans="2:8" ht="12.75">
      <c r="B61" s="3" t="s">
        <v>10</v>
      </c>
      <c r="C61" s="3" t="s">
        <v>271</v>
      </c>
      <c r="D61" s="18" t="s">
        <v>302</v>
      </c>
      <c r="E61" s="17" t="s">
        <v>872</v>
      </c>
      <c r="F61" s="18" t="s">
        <v>247</v>
      </c>
      <c r="G61" s="17" t="s">
        <v>444</v>
      </c>
      <c r="H61" s="3" t="s">
        <v>695</v>
      </c>
    </row>
    <row r="62" spans="2:8" ht="12.75">
      <c r="B62" s="58" t="s">
        <v>47</v>
      </c>
      <c r="C62" s="59"/>
      <c r="D62" s="59"/>
      <c r="E62" s="59"/>
      <c r="F62" s="59"/>
      <c r="G62" s="59"/>
      <c r="H62" s="60"/>
    </row>
    <row r="63" spans="2:8" ht="12.75">
      <c r="B63" s="3" t="s">
        <v>8</v>
      </c>
      <c r="C63" s="3">
        <f>E63+G63</f>
        <v>203</v>
      </c>
      <c r="D63" s="18">
        <f>F63+H63</f>
        <v>249</v>
      </c>
      <c r="E63" s="17">
        <v>157</v>
      </c>
      <c r="F63" s="18">
        <v>179</v>
      </c>
      <c r="G63" s="17">
        <v>46</v>
      </c>
      <c r="H63" s="3">
        <v>70</v>
      </c>
    </row>
    <row r="64" spans="2:8" ht="12.75">
      <c r="B64" s="6" t="s">
        <v>9</v>
      </c>
      <c r="C64" s="22">
        <f>C63/C$57*100</f>
        <v>28.753541076487256</v>
      </c>
      <c r="D64" s="31">
        <f>D63/D$57*100</f>
        <v>31.55893536121673</v>
      </c>
      <c r="E64" s="17">
        <v>35</v>
      </c>
      <c r="F64" s="18">
        <v>34</v>
      </c>
      <c r="G64" s="17">
        <v>18</v>
      </c>
      <c r="H64" s="3">
        <v>27</v>
      </c>
    </row>
    <row r="65" spans="2:8" ht="12.75">
      <c r="B65" s="3" t="s">
        <v>10</v>
      </c>
      <c r="C65" s="3" t="s">
        <v>320</v>
      </c>
      <c r="D65" s="18" t="s">
        <v>323</v>
      </c>
      <c r="E65" s="17" t="s">
        <v>873</v>
      </c>
      <c r="F65" s="18" t="s">
        <v>605</v>
      </c>
      <c r="G65" s="17" t="s">
        <v>874</v>
      </c>
      <c r="H65" s="3" t="s">
        <v>875</v>
      </c>
    </row>
    <row r="66" spans="2:8" ht="12.75">
      <c r="B66" s="58" t="s">
        <v>50</v>
      </c>
      <c r="C66" s="59"/>
      <c r="D66" s="59"/>
      <c r="E66" s="59"/>
      <c r="F66" s="59"/>
      <c r="G66" s="59"/>
      <c r="H66" s="60"/>
    </row>
    <row r="67" spans="2:8" ht="12.75">
      <c r="B67" s="3" t="s">
        <v>8</v>
      </c>
      <c r="C67" s="3">
        <f>E67+G67</f>
        <v>349</v>
      </c>
      <c r="D67" s="18">
        <f>F67+H67</f>
        <v>459</v>
      </c>
      <c r="E67" s="17">
        <v>240</v>
      </c>
      <c r="F67" s="18">
        <v>325</v>
      </c>
      <c r="G67" s="17">
        <v>109</v>
      </c>
      <c r="H67" s="3">
        <v>134</v>
      </c>
    </row>
    <row r="68" spans="2:8" ht="12.75">
      <c r="B68" s="6" t="s">
        <v>9</v>
      </c>
      <c r="C68" s="22">
        <f>C67/C$57*100</f>
        <v>49.43342776203966</v>
      </c>
      <c r="D68" s="31">
        <f>D67/D$57*100</f>
        <v>58.174904942965775</v>
      </c>
      <c r="E68" s="17">
        <v>54</v>
      </c>
      <c r="F68" s="18">
        <v>62</v>
      </c>
      <c r="G68" s="17">
        <v>42</v>
      </c>
      <c r="H68" s="3">
        <v>51</v>
      </c>
    </row>
    <row r="69" spans="2:8" ht="12.75">
      <c r="B69" s="3" t="s">
        <v>10</v>
      </c>
      <c r="C69" s="3" t="s">
        <v>321</v>
      </c>
      <c r="D69" s="18" t="s">
        <v>324</v>
      </c>
      <c r="E69" s="17" t="s">
        <v>244</v>
      </c>
      <c r="F69" s="18" t="s">
        <v>189</v>
      </c>
      <c r="G69" s="17" t="s">
        <v>758</v>
      </c>
      <c r="H69" s="3" t="s">
        <v>510</v>
      </c>
    </row>
    <row r="70" spans="2:8" ht="12.75">
      <c r="B70" s="58" t="s">
        <v>52</v>
      </c>
      <c r="C70" s="59"/>
      <c r="D70" s="59"/>
      <c r="E70" s="59"/>
      <c r="F70" s="59"/>
      <c r="G70" s="59"/>
      <c r="H70" s="60"/>
    </row>
    <row r="71" spans="2:8" ht="12.75">
      <c r="B71" s="3" t="s">
        <v>8</v>
      </c>
      <c r="C71" s="3">
        <f>E71+G71</f>
        <v>387</v>
      </c>
      <c r="D71" s="18">
        <f>F71+H71</f>
        <v>537</v>
      </c>
      <c r="E71" s="17">
        <v>257</v>
      </c>
      <c r="F71" s="18">
        <v>373</v>
      </c>
      <c r="G71" s="17">
        <v>130</v>
      </c>
      <c r="H71" s="3">
        <v>164</v>
      </c>
    </row>
    <row r="72" spans="2:8" ht="12.75">
      <c r="B72" s="6" t="s">
        <v>15</v>
      </c>
      <c r="C72" s="22">
        <f>C71/C$57*100</f>
        <v>54.815864022662886</v>
      </c>
      <c r="D72" s="31">
        <f>D71/D$57*100</f>
        <v>68.06083650190115</v>
      </c>
      <c r="E72" s="17">
        <v>57</v>
      </c>
      <c r="F72" s="18">
        <v>71</v>
      </c>
      <c r="G72" s="17">
        <v>50</v>
      </c>
      <c r="H72" s="3">
        <v>62</v>
      </c>
    </row>
    <row r="73" spans="2:8" ht="12.75">
      <c r="B73" s="3" t="s">
        <v>10</v>
      </c>
      <c r="C73" s="3" t="s">
        <v>322</v>
      </c>
      <c r="D73" s="18" t="s">
        <v>325</v>
      </c>
      <c r="E73" s="17" t="s">
        <v>876</v>
      </c>
      <c r="F73" s="18" t="s">
        <v>181</v>
      </c>
      <c r="G73" s="17" t="s">
        <v>349</v>
      </c>
      <c r="H73" s="3" t="s">
        <v>767</v>
      </c>
    </row>
    <row r="75" spans="2:8" ht="24.75" customHeight="1">
      <c r="B75" s="1"/>
      <c r="C75" s="66" t="s">
        <v>125</v>
      </c>
      <c r="D75" s="67"/>
      <c r="E75" s="67" t="s">
        <v>126</v>
      </c>
      <c r="F75" s="67"/>
      <c r="G75" s="67" t="s">
        <v>127</v>
      </c>
      <c r="H75" s="71"/>
    </row>
    <row r="76" spans="1:8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6">
        <v>2008</v>
      </c>
    </row>
    <row r="77" spans="2:8" ht="12.75">
      <c r="B77" s="7" t="s">
        <v>56</v>
      </c>
      <c r="C77" s="3">
        <f>E77+G77</f>
        <v>624</v>
      </c>
      <c r="D77" s="18">
        <f>F77+H77</f>
        <v>678</v>
      </c>
      <c r="E77" s="17">
        <v>392</v>
      </c>
      <c r="F77" s="18">
        <v>460</v>
      </c>
      <c r="G77" s="17">
        <v>232</v>
      </c>
      <c r="H77" s="3">
        <v>218</v>
      </c>
    </row>
    <row r="78" spans="2:8" ht="12.75">
      <c r="B78" s="58" t="s">
        <v>57</v>
      </c>
      <c r="C78" s="59"/>
      <c r="D78" s="59"/>
      <c r="E78" s="59"/>
      <c r="F78" s="59"/>
      <c r="G78" s="59"/>
      <c r="H78" s="60"/>
    </row>
    <row r="79" spans="2:8" ht="12.75">
      <c r="B79" s="3" t="s">
        <v>19</v>
      </c>
      <c r="C79" s="3" t="s">
        <v>260</v>
      </c>
      <c r="D79" s="3" t="s">
        <v>260</v>
      </c>
      <c r="E79" s="17">
        <v>32.7</v>
      </c>
      <c r="F79" s="18">
        <v>28.8</v>
      </c>
      <c r="G79" s="17">
        <v>29.9</v>
      </c>
      <c r="H79" s="3">
        <v>36.8</v>
      </c>
    </row>
    <row r="80" spans="2:8" ht="12.75">
      <c r="B80" s="3" t="s">
        <v>20</v>
      </c>
      <c r="C80" s="3">
        <f>MIN(E80,G80)</f>
        <v>0</v>
      </c>
      <c r="D80" s="18">
        <f>MIN(F80,H80)</f>
        <v>0</v>
      </c>
      <c r="E80" s="17">
        <v>0</v>
      </c>
      <c r="F80" s="18">
        <v>0</v>
      </c>
      <c r="G80" s="17">
        <v>0</v>
      </c>
      <c r="H80" s="3">
        <v>0</v>
      </c>
    </row>
    <row r="81" spans="2:8" ht="12.75">
      <c r="B81" s="3" t="s">
        <v>21</v>
      </c>
      <c r="C81" s="3">
        <f>MAX(E81,G81)</f>
        <v>325</v>
      </c>
      <c r="D81" s="18">
        <f>MAX(F81,H81)</f>
        <v>309</v>
      </c>
      <c r="E81" s="17">
        <v>325</v>
      </c>
      <c r="F81" s="18">
        <v>277</v>
      </c>
      <c r="G81" s="17">
        <v>231</v>
      </c>
      <c r="H81" s="3">
        <v>309</v>
      </c>
    </row>
    <row r="82" spans="2:8" ht="12.75">
      <c r="B82" s="3" t="s">
        <v>22</v>
      </c>
      <c r="C82" s="3">
        <f>E82+G82</f>
        <v>623</v>
      </c>
      <c r="D82" s="18">
        <f>F82+H82</f>
        <v>677</v>
      </c>
      <c r="E82" s="17">
        <v>391</v>
      </c>
      <c r="F82" s="18">
        <v>459</v>
      </c>
      <c r="G82" s="17">
        <v>232</v>
      </c>
      <c r="H82" s="3">
        <v>218</v>
      </c>
    </row>
    <row r="83" spans="2:8" ht="24.75" customHeight="1">
      <c r="B83" s="46" t="s">
        <v>58</v>
      </c>
      <c r="C83" s="69"/>
      <c r="D83" s="69"/>
      <c r="E83" s="69"/>
      <c r="F83" s="69"/>
      <c r="G83" s="69"/>
      <c r="H83" s="70"/>
    </row>
    <row r="84" spans="2:8" ht="12.75">
      <c r="B84" s="3" t="s">
        <v>19</v>
      </c>
      <c r="C84" s="3" t="s">
        <v>260</v>
      </c>
      <c r="D84" s="3" t="s">
        <v>260</v>
      </c>
      <c r="E84" s="17">
        <v>21</v>
      </c>
      <c r="F84" s="18">
        <v>20.5</v>
      </c>
      <c r="G84" s="17">
        <v>7.6</v>
      </c>
      <c r="H84" s="3">
        <v>13.1</v>
      </c>
    </row>
    <row r="85" spans="2:8" ht="12.75">
      <c r="B85" s="3" t="s">
        <v>20</v>
      </c>
      <c r="C85" s="3">
        <f>MIN(E85,G85)</f>
        <v>0</v>
      </c>
      <c r="D85" s="18">
        <f>MIN(F85,H85)</f>
        <v>0</v>
      </c>
      <c r="E85" s="17">
        <v>0</v>
      </c>
      <c r="F85" s="18">
        <v>0</v>
      </c>
      <c r="G85" s="17">
        <v>0</v>
      </c>
      <c r="H85" s="3">
        <v>0</v>
      </c>
    </row>
    <row r="86" spans="2:8" ht="12.75">
      <c r="B86" s="3" t="s">
        <v>21</v>
      </c>
      <c r="C86" s="3">
        <f>MAX(E86,G86)</f>
        <v>297</v>
      </c>
      <c r="D86" s="18">
        <f>MAX(F86,H86)</f>
        <v>271</v>
      </c>
      <c r="E86" s="17">
        <v>297</v>
      </c>
      <c r="F86" s="18">
        <v>271</v>
      </c>
      <c r="G86" s="17">
        <v>160</v>
      </c>
      <c r="H86" s="3">
        <v>195</v>
      </c>
    </row>
    <row r="87" spans="2:8" ht="12.75">
      <c r="B87" s="3" t="s">
        <v>22</v>
      </c>
      <c r="C87" s="3">
        <f>E87+G87</f>
        <v>624</v>
      </c>
      <c r="D87" s="18">
        <f>F87+H87</f>
        <v>678</v>
      </c>
      <c r="E87" s="17">
        <v>392</v>
      </c>
      <c r="F87" s="18">
        <v>460</v>
      </c>
      <c r="G87" s="17">
        <v>232</v>
      </c>
      <c r="H87" s="3">
        <v>218</v>
      </c>
    </row>
    <row r="88" spans="2:8" ht="12.75">
      <c r="B88" s="58" t="s">
        <v>59</v>
      </c>
      <c r="C88" s="59"/>
      <c r="D88" s="59"/>
      <c r="E88" s="59"/>
      <c r="F88" s="59"/>
      <c r="G88" s="59"/>
      <c r="H88" s="60"/>
    </row>
    <row r="89" spans="2:8" ht="12.75">
      <c r="B89" s="3" t="s">
        <v>19</v>
      </c>
      <c r="C89" s="3" t="s">
        <v>260</v>
      </c>
      <c r="D89" s="3" t="s">
        <v>260</v>
      </c>
      <c r="E89" s="17">
        <v>59</v>
      </c>
      <c r="F89" s="18">
        <v>55</v>
      </c>
      <c r="G89" s="17">
        <v>13.5</v>
      </c>
      <c r="H89" s="3">
        <v>14.3</v>
      </c>
    </row>
    <row r="90" spans="2:8" ht="12.75">
      <c r="B90" s="3" t="s">
        <v>20</v>
      </c>
      <c r="C90" s="3">
        <f>MIN(E90,G90)</f>
        <v>0</v>
      </c>
      <c r="D90" s="18">
        <f>MIN(F90,H90)</f>
        <v>0</v>
      </c>
      <c r="E90" s="17">
        <v>0</v>
      </c>
      <c r="F90" s="18">
        <v>0</v>
      </c>
      <c r="G90" s="17">
        <v>0</v>
      </c>
      <c r="H90" s="3">
        <v>0</v>
      </c>
    </row>
    <row r="91" spans="2:8" ht="12.75">
      <c r="B91" s="3" t="s">
        <v>21</v>
      </c>
      <c r="C91" s="3">
        <f>MAX(E91,G91)</f>
        <v>100</v>
      </c>
      <c r="D91" s="18">
        <f>MAX(F91,H91)</f>
        <v>114</v>
      </c>
      <c r="E91" s="17">
        <v>100</v>
      </c>
      <c r="F91" s="18">
        <v>114</v>
      </c>
      <c r="G91" s="17">
        <v>100</v>
      </c>
      <c r="H91" s="3">
        <v>100</v>
      </c>
    </row>
    <row r="92" spans="2:8" ht="12.75">
      <c r="B92" s="3" t="s">
        <v>22</v>
      </c>
      <c r="C92" s="3">
        <f>E92+G92</f>
        <v>623</v>
      </c>
      <c r="D92" s="18">
        <f>F92+H92</f>
        <v>677</v>
      </c>
      <c r="E92" s="17">
        <v>391</v>
      </c>
      <c r="F92" s="18">
        <v>459</v>
      </c>
      <c r="G92" s="17">
        <v>232</v>
      </c>
      <c r="H92" s="3">
        <v>218</v>
      </c>
    </row>
    <row r="93" spans="2:8" ht="12.75">
      <c r="B93" s="4" t="s">
        <v>60</v>
      </c>
      <c r="C93" s="4">
        <f>E93+G93</f>
        <v>562</v>
      </c>
      <c r="D93" s="27">
        <f>F93+H93</f>
        <v>663</v>
      </c>
      <c r="E93" s="26">
        <v>347</v>
      </c>
      <c r="F93" s="27">
        <v>446</v>
      </c>
      <c r="G93" s="26">
        <v>215</v>
      </c>
      <c r="H93" s="4">
        <v>217</v>
      </c>
    </row>
    <row r="94" spans="2:8" ht="12.75">
      <c r="B94" s="58" t="s">
        <v>61</v>
      </c>
      <c r="C94" s="59"/>
      <c r="D94" s="59"/>
      <c r="E94" s="59"/>
      <c r="F94" s="59"/>
      <c r="G94" s="59"/>
      <c r="H94" s="60"/>
    </row>
    <row r="95" spans="2:8" ht="12.75">
      <c r="B95" s="3" t="s">
        <v>8</v>
      </c>
      <c r="C95" s="3">
        <f>E95+G95</f>
        <v>505</v>
      </c>
      <c r="D95" s="18">
        <f>F95+H95</f>
        <v>619</v>
      </c>
      <c r="E95" s="17">
        <v>312</v>
      </c>
      <c r="F95" s="18">
        <v>415</v>
      </c>
      <c r="G95" s="17">
        <v>193</v>
      </c>
      <c r="H95" s="3">
        <v>204</v>
      </c>
    </row>
    <row r="96" spans="2:8" ht="12.75">
      <c r="B96" s="6" t="s">
        <v>9</v>
      </c>
      <c r="C96" s="22">
        <f>C95/C$93*100</f>
        <v>89.85765124555161</v>
      </c>
      <c r="D96" s="31">
        <f>D95/D$93*100</f>
        <v>93.36349924585218</v>
      </c>
      <c r="E96" s="17">
        <v>90</v>
      </c>
      <c r="F96" s="18">
        <v>93</v>
      </c>
      <c r="G96" s="17">
        <v>90</v>
      </c>
      <c r="H96" s="3">
        <v>94</v>
      </c>
    </row>
    <row r="97" spans="2:8" ht="12.75">
      <c r="B97" s="3" t="s">
        <v>10</v>
      </c>
      <c r="C97" s="3" t="s">
        <v>326</v>
      </c>
      <c r="D97" s="18" t="s">
        <v>298</v>
      </c>
      <c r="E97" s="17" t="s">
        <v>254</v>
      </c>
      <c r="F97" s="18" t="s">
        <v>545</v>
      </c>
      <c r="G97" s="17" t="s">
        <v>370</v>
      </c>
      <c r="H97" s="3" t="s">
        <v>386</v>
      </c>
    </row>
    <row r="98" spans="2:8" ht="12.75">
      <c r="B98" s="58" t="s">
        <v>64</v>
      </c>
      <c r="C98" s="59"/>
      <c r="D98" s="59"/>
      <c r="E98" s="59"/>
      <c r="F98" s="59"/>
      <c r="G98" s="59"/>
      <c r="H98" s="60"/>
    </row>
    <row r="99" spans="2:8" ht="12.75">
      <c r="B99" s="3" t="s">
        <v>8</v>
      </c>
      <c r="C99" s="3">
        <f>E99+G99</f>
        <v>431</v>
      </c>
      <c r="D99" s="18">
        <f>F99+H99</f>
        <v>548</v>
      </c>
      <c r="E99" s="17">
        <v>274</v>
      </c>
      <c r="F99" s="18">
        <v>373</v>
      </c>
      <c r="G99" s="17">
        <v>157</v>
      </c>
      <c r="H99" s="3">
        <v>175</v>
      </c>
    </row>
    <row r="100" spans="2:8" ht="12.75">
      <c r="B100" s="6" t="s">
        <v>9</v>
      </c>
      <c r="C100" s="22">
        <f>C99/C$93*100</f>
        <v>76.69039145907473</v>
      </c>
      <c r="D100" s="31">
        <f>D99/D$93*100</f>
        <v>82.65460030165912</v>
      </c>
      <c r="E100" s="17">
        <v>79</v>
      </c>
      <c r="F100" s="18">
        <v>84</v>
      </c>
      <c r="G100" s="17">
        <v>73</v>
      </c>
      <c r="H100" s="3">
        <v>81</v>
      </c>
    </row>
    <row r="101" spans="2:8" ht="12.75">
      <c r="B101" s="3" t="s">
        <v>10</v>
      </c>
      <c r="C101" s="3" t="s">
        <v>251</v>
      </c>
      <c r="D101" s="18" t="s">
        <v>327</v>
      </c>
      <c r="E101" s="17" t="s">
        <v>614</v>
      </c>
      <c r="F101" s="18" t="s">
        <v>169</v>
      </c>
      <c r="G101" s="17" t="s">
        <v>877</v>
      </c>
      <c r="H101" s="3" t="s">
        <v>388</v>
      </c>
    </row>
    <row r="102" spans="2:8" ht="12.75">
      <c r="B102" s="4" t="s">
        <v>67</v>
      </c>
      <c r="C102" s="24">
        <f>E102+G102</f>
        <v>105</v>
      </c>
      <c r="D102" s="28">
        <f>F102+H102</f>
        <v>125</v>
      </c>
      <c r="E102" s="25">
        <v>73</v>
      </c>
      <c r="F102" s="28">
        <v>86</v>
      </c>
      <c r="G102" s="25">
        <v>32</v>
      </c>
      <c r="H102" s="26">
        <v>39</v>
      </c>
    </row>
    <row r="103" spans="2:8" ht="12.75">
      <c r="B103" s="58" t="s">
        <v>68</v>
      </c>
      <c r="C103" s="59"/>
      <c r="D103" s="59"/>
      <c r="E103" s="59"/>
      <c r="F103" s="59"/>
      <c r="G103" s="59"/>
      <c r="H103" s="60"/>
    </row>
    <row r="104" spans="2:8" ht="12.75">
      <c r="B104" s="3" t="s">
        <v>8</v>
      </c>
      <c r="C104" s="3">
        <f>E104+G104</f>
        <v>56</v>
      </c>
      <c r="D104" s="18">
        <f>F104+H104</f>
        <v>64</v>
      </c>
      <c r="E104" s="17">
        <v>43</v>
      </c>
      <c r="F104" s="18">
        <v>47</v>
      </c>
      <c r="G104" s="17">
        <v>13</v>
      </c>
      <c r="H104" s="3">
        <v>17</v>
      </c>
    </row>
    <row r="105" spans="2:8" ht="12.75">
      <c r="B105" s="6" t="s">
        <v>9</v>
      </c>
      <c r="C105" s="22">
        <f>C104/C$102*100</f>
        <v>53.333333333333336</v>
      </c>
      <c r="D105" s="31">
        <f>D104/D$102*100</f>
        <v>51.2</v>
      </c>
      <c r="E105" s="17">
        <v>59</v>
      </c>
      <c r="F105" s="18">
        <v>55</v>
      </c>
      <c r="G105" s="17">
        <v>41</v>
      </c>
      <c r="H105" s="3">
        <v>44</v>
      </c>
    </row>
    <row r="106" spans="2:8" ht="12.75">
      <c r="B106" s="3" t="s">
        <v>10</v>
      </c>
      <c r="C106" s="3" t="s">
        <v>328</v>
      </c>
      <c r="D106" s="18" t="s">
        <v>330</v>
      </c>
      <c r="E106" s="17" t="s">
        <v>878</v>
      </c>
      <c r="F106" s="18" t="s">
        <v>879</v>
      </c>
      <c r="G106" s="17" t="s">
        <v>707</v>
      </c>
      <c r="H106" s="3" t="s">
        <v>880</v>
      </c>
    </row>
    <row r="107" spans="2:8" ht="12.75">
      <c r="B107" s="58" t="s">
        <v>61</v>
      </c>
      <c r="C107" s="59"/>
      <c r="D107" s="59"/>
      <c r="E107" s="59"/>
      <c r="F107" s="59"/>
      <c r="G107" s="59"/>
      <c r="H107" s="60"/>
    </row>
    <row r="108" spans="2:8" ht="12.75">
      <c r="B108" s="3" t="s">
        <v>8</v>
      </c>
      <c r="C108" s="3">
        <f>E108+G108</f>
        <v>97</v>
      </c>
      <c r="D108" s="18">
        <f>F108+H108</f>
        <v>114</v>
      </c>
      <c r="E108" s="17">
        <v>68</v>
      </c>
      <c r="F108" s="18">
        <v>76</v>
      </c>
      <c r="G108" s="17">
        <v>29</v>
      </c>
      <c r="H108" s="3">
        <v>38</v>
      </c>
    </row>
    <row r="109" spans="2:8" ht="12.75">
      <c r="B109" s="6" t="s">
        <v>9</v>
      </c>
      <c r="C109" s="22">
        <f>C108/C$102*100</f>
        <v>92.38095238095238</v>
      </c>
      <c r="D109" s="31">
        <f>D108/D$102*100</f>
        <v>91.2</v>
      </c>
      <c r="E109" s="17">
        <v>93</v>
      </c>
      <c r="F109" s="18">
        <v>88</v>
      </c>
      <c r="G109" s="17">
        <v>91</v>
      </c>
      <c r="H109" s="3">
        <v>97</v>
      </c>
    </row>
    <row r="110" spans="2:8" ht="12.75">
      <c r="B110" s="3" t="s">
        <v>10</v>
      </c>
      <c r="C110" s="3" t="s">
        <v>329</v>
      </c>
      <c r="D110" s="18" t="s">
        <v>331</v>
      </c>
      <c r="E110" s="17" t="s">
        <v>724</v>
      </c>
      <c r="F110" s="18" t="s">
        <v>594</v>
      </c>
      <c r="G110" s="17" t="s">
        <v>881</v>
      </c>
      <c r="H110" s="3" t="s">
        <v>725</v>
      </c>
    </row>
  </sheetData>
  <mergeCells count="31">
    <mergeCell ref="A7:A9"/>
    <mergeCell ref="B98:H98"/>
    <mergeCell ref="B88:H88"/>
    <mergeCell ref="B107:H107"/>
    <mergeCell ref="B62:H62"/>
    <mergeCell ref="B66:H66"/>
    <mergeCell ref="B70:H70"/>
    <mergeCell ref="B78:H78"/>
    <mergeCell ref="C75:D75"/>
    <mergeCell ref="E75:F75"/>
    <mergeCell ref="B103:H103"/>
    <mergeCell ref="B83:H83"/>
    <mergeCell ref="B45:H45"/>
    <mergeCell ref="B49:H49"/>
    <mergeCell ref="B53:H53"/>
    <mergeCell ref="B58:H58"/>
    <mergeCell ref="G75:H75"/>
    <mergeCell ref="G3:H3"/>
    <mergeCell ref="B94:H94"/>
    <mergeCell ref="C3:D3"/>
    <mergeCell ref="E3:F3"/>
    <mergeCell ref="A1:D1"/>
    <mergeCell ref="B36:H36"/>
    <mergeCell ref="B40:H40"/>
    <mergeCell ref="B11:H11"/>
    <mergeCell ref="B15:H15"/>
    <mergeCell ref="B19:H19"/>
    <mergeCell ref="C23:H23"/>
    <mergeCell ref="C2:D2"/>
    <mergeCell ref="B32:H32"/>
    <mergeCell ref="B28:H28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4" width="11.7109375" style="0" customWidth="1"/>
  </cols>
  <sheetData>
    <row r="1" spans="1:4" ht="13.5" thickBot="1">
      <c r="A1" s="23" t="s">
        <v>78</v>
      </c>
      <c r="B1" s="23"/>
      <c r="C1" s="23"/>
      <c r="D1" s="23"/>
    </row>
    <row r="2" spans="1:4" ht="13.5" thickTop="1">
      <c r="A2" s="10"/>
      <c r="B2" s="10"/>
      <c r="C2" s="57" t="s">
        <v>345</v>
      </c>
      <c r="D2" s="57"/>
    </row>
    <row r="3" spans="1:4" ht="24.75" customHeight="1">
      <c r="A3" s="21">
        <v>3.3</v>
      </c>
      <c r="B3" s="20" t="s">
        <v>128</v>
      </c>
      <c r="C3" s="72" t="s">
        <v>129</v>
      </c>
      <c r="D3" s="73"/>
    </row>
    <row r="4" spans="1:4" ht="12.75">
      <c r="A4" s="1"/>
      <c r="B4" s="1"/>
      <c r="C4" s="14">
        <v>2007</v>
      </c>
      <c r="D4" s="16">
        <v>2008</v>
      </c>
    </row>
    <row r="5" spans="1:4" ht="12.75">
      <c r="A5" s="20" t="s">
        <v>0</v>
      </c>
      <c r="B5" s="2" t="s">
        <v>1</v>
      </c>
      <c r="C5" s="3">
        <v>50</v>
      </c>
      <c r="D5" s="3">
        <v>36</v>
      </c>
    </row>
    <row r="6" spans="2:4" ht="12.75">
      <c r="B6" s="2" t="s">
        <v>2</v>
      </c>
      <c r="C6" s="3">
        <v>14</v>
      </c>
      <c r="D6" s="3">
        <v>16</v>
      </c>
    </row>
    <row r="7" spans="1:4" ht="12.75">
      <c r="A7" s="68" t="s">
        <v>130</v>
      </c>
      <c r="B7" s="2" t="s">
        <v>3</v>
      </c>
      <c r="C7" s="3">
        <v>0</v>
      </c>
      <c r="D7" s="3">
        <v>0</v>
      </c>
    </row>
    <row r="8" spans="1:4" ht="12.75">
      <c r="A8" s="68"/>
      <c r="B8" s="2" t="s">
        <v>4</v>
      </c>
      <c r="C8" s="3">
        <v>0</v>
      </c>
      <c r="D8" s="3">
        <v>0</v>
      </c>
    </row>
    <row r="9" spans="1:4" ht="12.75">
      <c r="A9" s="68"/>
      <c r="B9" s="2" t="s">
        <v>5</v>
      </c>
      <c r="C9" s="3">
        <v>58</v>
      </c>
      <c r="D9" s="3">
        <v>51</v>
      </c>
    </row>
    <row r="10" spans="2:4" ht="12.75">
      <c r="B10" s="4" t="s">
        <v>6</v>
      </c>
      <c r="C10" s="13">
        <v>50</v>
      </c>
      <c r="D10" s="5">
        <v>36</v>
      </c>
    </row>
    <row r="11" spans="2:4" ht="12.75">
      <c r="B11" s="58" t="s">
        <v>7</v>
      </c>
      <c r="C11" s="59"/>
      <c r="D11" s="60"/>
    </row>
    <row r="12" spans="2:4" ht="12.75">
      <c r="B12" s="3" t="s">
        <v>8</v>
      </c>
      <c r="C12" s="3">
        <v>26</v>
      </c>
      <c r="D12" s="3">
        <v>30</v>
      </c>
    </row>
    <row r="13" spans="2:4" ht="12.75">
      <c r="B13" s="6" t="s">
        <v>9</v>
      </c>
      <c r="C13" s="3">
        <v>52</v>
      </c>
      <c r="D13" s="3">
        <v>83</v>
      </c>
    </row>
    <row r="14" spans="2:4" ht="12.75">
      <c r="B14" s="3" t="s">
        <v>10</v>
      </c>
      <c r="C14" s="3" t="s">
        <v>882</v>
      </c>
      <c r="D14" s="3" t="s">
        <v>883</v>
      </c>
    </row>
    <row r="15" spans="2:4" ht="12.75">
      <c r="B15" s="58" t="s">
        <v>12</v>
      </c>
      <c r="C15" s="59"/>
      <c r="D15" s="60"/>
    </row>
    <row r="16" spans="2:4" ht="12.75">
      <c r="B16" s="3" t="s">
        <v>8</v>
      </c>
      <c r="C16" s="3">
        <v>13</v>
      </c>
      <c r="D16" s="3">
        <v>21</v>
      </c>
    </row>
    <row r="17" spans="2:4" ht="12.75">
      <c r="B17" s="6" t="s">
        <v>9</v>
      </c>
      <c r="C17" s="3">
        <v>26</v>
      </c>
      <c r="D17" s="3">
        <v>58</v>
      </c>
    </row>
    <row r="18" spans="2:4" ht="12.75">
      <c r="B18" s="3" t="s">
        <v>10</v>
      </c>
      <c r="C18" s="3" t="s">
        <v>884</v>
      </c>
      <c r="D18" s="3" t="s">
        <v>885</v>
      </c>
    </row>
    <row r="19" spans="2:4" ht="12.75">
      <c r="B19" s="58" t="s">
        <v>14</v>
      </c>
      <c r="C19" s="59"/>
      <c r="D19" s="60"/>
    </row>
    <row r="20" spans="2:4" ht="12.75">
      <c r="B20" s="3" t="s">
        <v>8</v>
      </c>
      <c r="C20" s="3">
        <v>16</v>
      </c>
      <c r="D20" s="3">
        <v>26</v>
      </c>
    </row>
    <row r="21" spans="2:4" ht="12.75">
      <c r="B21" s="6" t="s">
        <v>15</v>
      </c>
      <c r="C21" s="3">
        <v>32</v>
      </c>
      <c r="D21" s="3">
        <v>72</v>
      </c>
    </row>
    <row r="22" spans="2:4" ht="12.75">
      <c r="B22" s="3" t="s">
        <v>10</v>
      </c>
      <c r="C22" s="3" t="s">
        <v>735</v>
      </c>
      <c r="D22" s="3" t="s">
        <v>886</v>
      </c>
    </row>
    <row r="23" spans="2:4" ht="24.75" customHeight="1">
      <c r="B23" s="12" t="s">
        <v>18</v>
      </c>
      <c r="C23" s="69"/>
      <c r="D23" s="70"/>
    </row>
    <row r="24" spans="2:4" ht="12.75">
      <c r="B24" s="3" t="s">
        <v>19</v>
      </c>
      <c r="C24" s="3">
        <v>6.4</v>
      </c>
      <c r="D24" s="3">
        <v>12</v>
      </c>
    </row>
    <row r="25" spans="2:4" ht="12.75">
      <c r="B25" s="3" t="s">
        <v>20</v>
      </c>
      <c r="C25" s="3">
        <v>2</v>
      </c>
      <c r="D25" s="3">
        <v>4</v>
      </c>
    </row>
    <row r="26" spans="2:4" ht="12.75">
      <c r="B26" s="3" t="s">
        <v>21</v>
      </c>
      <c r="C26" s="3">
        <v>15</v>
      </c>
      <c r="D26" s="3">
        <v>26</v>
      </c>
    </row>
    <row r="27" spans="2:4" ht="12.75">
      <c r="B27" s="3" t="s">
        <v>22</v>
      </c>
      <c r="C27" s="3">
        <v>9</v>
      </c>
      <c r="D27" s="3">
        <v>4</v>
      </c>
    </row>
    <row r="28" spans="2:4" ht="12.75">
      <c r="B28" s="58" t="s">
        <v>23</v>
      </c>
      <c r="C28" s="59"/>
      <c r="D28" s="60"/>
    </row>
    <row r="29" spans="2:4" ht="12.75">
      <c r="B29" s="3" t="s">
        <v>8</v>
      </c>
      <c r="C29" s="3">
        <v>31</v>
      </c>
      <c r="D29" s="3">
        <v>32</v>
      </c>
    </row>
    <row r="30" spans="2:4" ht="12.75">
      <c r="B30" s="6" t="s">
        <v>9</v>
      </c>
      <c r="C30" s="3">
        <v>62</v>
      </c>
      <c r="D30" s="3">
        <v>89</v>
      </c>
    </row>
    <row r="31" spans="2:4" ht="12.75">
      <c r="B31" s="3" t="s">
        <v>10</v>
      </c>
      <c r="C31" s="3" t="s">
        <v>887</v>
      </c>
      <c r="D31" s="3" t="s">
        <v>888</v>
      </c>
    </row>
    <row r="32" spans="2:4" ht="12.75">
      <c r="B32" s="58" t="s">
        <v>26</v>
      </c>
      <c r="C32" s="59"/>
      <c r="D32" s="60"/>
    </row>
    <row r="33" spans="2:4" ht="12.75">
      <c r="B33" s="3" t="s">
        <v>8</v>
      </c>
      <c r="C33" s="3">
        <v>23</v>
      </c>
      <c r="D33" s="3">
        <v>29</v>
      </c>
    </row>
    <row r="34" spans="2:4" ht="12.75">
      <c r="B34" s="6" t="s">
        <v>15</v>
      </c>
      <c r="C34" s="3">
        <v>46</v>
      </c>
      <c r="D34" s="3">
        <v>81</v>
      </c>
    </row>
    <row r="35" spans="2:4" ht="12.75">
      <c r="B35" s="3" t="s">
        <v>10</v>
      </c>
      <c r="C35" s="3" t="s">
        <v>889</v>
      </c>
      <c r="D35" s="3" t="s">
        <v>890</v>
      </c>
    </row>
    <row r="36" spans="2:4" ht="12.75">
      <c r="B36" s="58" t="s">
        <v>29</v>
      </c>
      <c r="C36" s="59"/>
      <c r="D36" s="60"/>
    </row>
    <row r="37" spans="2:4" ht="12.75">
      <c r="B37" s="3" t="s">
        <v>8</v>
      </c>
      <c r="C37" s="3">
        <v>28</v>
      </c>
      <c r="D37" s="3">
        <v>31</v>
      </c>
    </row>
    <row r="38" spans="2:4" ht="12.75">
      <c r="B38" s="6" t="s">
        <v>9</v>
      </c>
      <c r="C38" s="3">
        <v>56</v>
      </c>
      <c r="D38" s="3">
        <v>86</v>
      </c>
    </row>
    <row r="39" spans="2:4" ht="12.75">
      <c r="B39" s="3" t="s">
        <v>10</v>
      </c>
      <c r="C39" s="3" t="s">
        <v>891</v>
      </c>
      <c r="D39" s="3" t="s">
        <v>892</v>
      </c>
    </row>
    <row r="40" spans="2:4" ht="12.75">
      <c r="B40" s="58" t="s">
        <v>332</v>
      </c>
      <c r="C40" s="59"/>
      <c r="D40" s="60"/>
    </row>
    <row r="41" spans="2:4" ht="12.75">
      <c r="B41" s="3" t="s">
        <v>8</v>
      </c>
      <c r="C41" s="3">
        <v>40</v>
      </c>
      <c r="D41" s="3">
        <v>34</v>
      </c>
    </row>
    <row r="42" spans="2:4" ht="12.75">
      <c r="B42" s="3" t="s">
        <v>22</v>
      </c>
      <c r="C42" s="3">
        <v>48</v>
      </c>
      <c r="D42" s="3">
        <v>36</v>
      </c>
    </row>
    <row r="43" spans="2:4" ht="12.75">
      <c r="B43" s="6" t="s">
        <v>9</v>
      </c>
      <c r="C43" s="3">
        <v>83</v>
      </c>
      <c r="D43" s="3">
        <v>94</v>
      </c>
    </row>
    <row r="44" spans="2:4" ht="12.75">
      <c r="B44" s="3" t="s">
        <v>10</v>
      </c>
      <c r="C44" s="3" t="s">
        <v>893</v>
      </c>
      <c r="D44" s="3" t="s">
        <v>540</v>
      </c>
    </row>
    <row r="45" spans="2:4" ht="12.75">
      <c r="B45" s="58" t="s">
        <v>34</v>
      </c>
      <c r="C45" s="59"/>
      <c r="D45" s="60"/>
    </row>
    <row r="46" spans="2:4" ht="12.75">
      <c r="B46" s="3" t="s">
        <v>8</v>
      </c>
      <c r="C46" s="3">
        <v>21</v>
      </c>
      <c r="D46" s="3">
        <v>17</v>
      </c>
    </row>
    <row r="47" spans="2:4" ht="12.75">
      <c r="B47" s="6" t="s">
        <v>9</v>
      </c>
      <c r="C47" s="3">
        <v>42</v>
      </c>
      <c r="D47" s="3">
        <v>47</v>
      </c>
    </row>
    <row r="48" spans="2:4" ht="12.75">
      <c r="B48" s="3" t="s">
        <v>10</v>
      </c>
      <c r="C48" s="3" t="s">
        <v>894</v>
      </c>
      <c r="D48" s="3" t="s">
        <v>895</v>
      </c>
    </row>
    <row r="49" spans="2:4" ht="12.75">
      <c r="B49" s="58" t="s">
        <v>37</v>
      </c>
      <c r="C49" s="59"/>
      <c r="D49" s="60"/>
    </row>
    <row r="50" spans="2:4" ht="12.75">
      <c r="B50" s="3" t="s">
        <v>8</v>
      </c>
      <c r="C50" s="3">
        <v>30</v>
      </c>
      <c r="D50" s="3">
        <v>28</v>
      </c>
    </row>
    <row r="51" spans="2:4" ht="12.75">
      <c r="B51" s="6" t="s">
        <v>9</v>
      </c>
      <c r="C51" s="3">
        <v>60</v>
      </c>
      <c r="D51" s="3">
        <v>78</v>
      </c>
    </row>
    <row r="52" spans="2:4" ht="12.75">
      <c r="B52" s="3" t="s">
        <v>10</v>
      </c>
      <c r="C52" s="3" t="s">
        <v>896</v>
      </c>
      <c r="D52" s="3" t="s">
        <v>897</v>
      </c>
    </row>
    <row r="53" spans="2:4" ht="12.75">
      <c r="B53" s="58" t="s">
        <v>40</v>
      </c>
      <c r="C53" s="59"/>
      <c r="D53" s="60"/>
    </row>
    <row r="54" spans="2:4" ht="12.75">
      <c r="B54" s="3" t="s">
        <v>8</v>
      </c>
      <c r="C54" s="3">
        <v>33</v>
      </c>
      <c r="D54" s="3">
        <v>31</v>
      </c>
    </row>
    <row r="55" spans="2:4" ht="12.75">
      <c r="B55" s="6" t="s">
        <v>15</v>
      </c>
      <c r="C55" s="3">
        <v>66</v>
      </c>
      <c r="D55" s="3">
        <v>86</v>
      </c>
    </row>
    <row r="56" spans="2:4" ht="12.75">
      <c r="B56" s="3" t="s">
        <v>10</v>
      </c>
      <c r="C56" s="3" t="s">
        <v>898</v>
      </c>
      <c r="D56" s="3" t="s">
        <v>892</v>
      </c>
    </row>
    <row r="57" spans="2:4" ht="12.75">
      <c r="B57" s="4" t="s">
        <v>43</v>
      </c>
      <c r="C57" s="5">
        <v>48</v>
      </c>
      <c r="D57" s="5">
        <v>47</v>
      </c>
    </row>
    <row r="58" spans="2:4" ht="12.75">
      <c r="B58" s="58" t="s">
        <v>44</v>
      </c>
      <c r="C58" s="59"/>
      <c r="D58" s="60"/>
    </row>
    <row r="59" spans="2:4" ht="12.75">
      <c r="B59" s="3" t="s">
        <v>8</v>
      </c>
      <c r="C59" s="3">
        <v>31</v>
      </c>
      <c r="D59" s="3">
        <v>41</v>
      </c>
    </row>
    <row r="60" spans="2:4" ht="12.75">
      <c r="B60" s="6" t="s">
        <v>9</v>
      </c>
      <c r="C60" s="3">
        <v>65</v>
      </c>
      <c r="D60" s="3">
        <v>87</v>
      </c>
    </row>
    <row r="61" spans="2:4" ht="12.75">
      <c r="B61" s="3" t="s">
        <v>10</v>
      </c>
      <c r="C61" s="3" t="s">
        <v>899</v>
      </c>
      <c r="D61" s="3" t="s">
        <v>900</v>
      </c>
    </row>
    <row r="62" spans="2:4" ht="12.75">
      <c r="B62" s="58" t="s">
        <v>47</v>
      </c>
      <c r="C62" s="59"/>
      <c r="D62" s="60"/>
    </row>
    <row r="63" spans="2:4" ht="12.75">
      <c r="B63" s="3" t="s">
        <v>8</v>
      </c>
      <c r="C63" s="3">
        <v>17</v>
      </c>
      <c r="D63" s="3">
        <v>19</v>
      </c>
    </row>
    <row r="64" spans="2:4" ht="12.75">
      <c r="B64" s="6" t="s">
        <v>9</v>
      </c>
      <c r="C64" s="3">
        <v>35</v>
      </c>
      <c r="D64" s="3">
        <v>40</v>
      </c>
    </row>
    <row r="65" spans="2:4" ht="12.75">
      <c r="B65" s="3" t="s">
        <v>10</v>
      </c>
      <c r="C65" s="3" t="s">
        <v>901</v>
      </c>
      <c r="D65" s="3" t="s">
        <v>902</v>
      </c>
    </row>
    <row r="66" spans="2:4" ht="12.75">
      <c r="B66" s="58" t="s">
        <v>50</v>
      </c>
      <c r="C66" s="59"/>
      <c r="D66" s="60"/>
    </row>
    <row r="67" spans="2:4" ht="12.75">
      <c r="B67" s="3" t="s">
        <v>8</v>
      </c>
      <c r="C67" s="3">
        <v>25</v>
      </c>
      <c r="D67" s="3">
        <v>32</v>
      </c>
    </row>
    <row r="68" spans="2:4" ht="12.75">
      <c r="B68" s="6" t="s">
        <v>9</v>
      </c>
      <c r="C68" s="3">
        <v>52</v>
      </c>
      <c r="D68" s="3">
        <v>68</v>
      </c>
    </row>
    <row r="69" spans="2:4" ht="12.75">
      <c r="B69" s="3" t="s">
        <v>10</v>
      </c>
      <c r="C69" s="3" t="s">
        <v>903</v>
      </c>
      <c r="D69" s="3" t="s">
        <v>904</v>
      </c>
    </row>
    <row r="70" spans="2:4" ht="12.75">
      <c r="B70" s="58" t="s">
        <v>52</v>
      </c>
      <c r="C70" s="59"/>
      <c r="D70" s="60"/>
    </row>
    <row r="71" spans="2:4" ht="12.75">
      <c r="B71" s="3" t="s">
        <v>8</v>
      </c>
      <c r="C71" s="3">
        <v>27</v>
      </c>
      <c r="D71" s="3">
        <v>38</v>
      </c>
    </row>
    <row r="72" spans="2:4" ht="12.75">
      <c r="B72" s="6" t="s">
        <v>15</v>
      </c>
      <c r="C72" s="3">
        <v>56</v>
      </c>
      <c r="D72" s="3">
        <v>81</v>
      </c>
    </row>
    <row r="73" spans="2:4" ht="12.75">
      <c r="B73" s="3" t="s">
        <v>10</v>
      </c>
      <c r="C73" s="3" t="s">
        <v>891</v>
      </c>
      <c r="D73" s="3" t="s">
        <v>905</v>
      </c>
    </row>
    <row r="75" spans="2:4" ht="24.75" customHeight="1">
      <c r="B75" s="1"/>
      <c r="C75" s="72" t="s">
        <v>129</v>
      </c>
      <c r="D75" s="73"/>
    </row>
    <row r="76" spans="1:4" ht="12.75">
      <c r="A76" s="20" t="s">
        <v>55</v>
      </c>
      <c r="B76" s="1"/>
      <c r="C76" s="14">
        <v>2007</v>
      </c>
      <c r="D76" s="16">
        <v>2008</v>
      </c>
    </row>
    <row r="77" spans="2:4" ht="12.75">
      <c r="B77" s="7" t="s">
        <v>56</v>
      </c>
      <c r="C77" s="3">
        <v>48</v>
      </c>
      <c r="D77" s="3">
        <v>38</v>
      </c>
    </row>
    <row r="78" spans="2:4" ht="12.75">
      <c r="B78" s="58" t="s">
        <v>57</v>
      </c>
      <c r="C78" s="59"/>
      <c r="D78" s="60"/>
    </row>
    <row r="79" spans="2:4" ht="12.75">
      <c r="B79" s="3" t="s">
        <v>19</v>
      </c>
      <c r="C79" s="3">
        <v>40.3</v>
      </c>
      <c r="D79" s="3">
        <v>44</v>
      </c>
    </row>
    <row r="80" spans="2:4" ht="12.75">
      <c r="B80" s="3" t="s">
        <v>20</v>
      </c>
      <c r="C80" s="3">
        <v>0</v>
      </c>
      <c r="D80" s="3">
        <v>1</v>
      </c>
    </row>
    <row r="81" spans="2:4" ht="12.75">
      <c r="B81" s="3" t="s">
        <v>21</v>
      </c>
      <c r="C81" s="3">
        <v>370</v>
      </c>
      <c r="D81" s="3">
        <v>250</v>
      </c>
    </row>
    <row r="82" spans="2:4" ht="12.75">
      <c r="B82" s="3" t="s">
        <v>22</v>
      </c>
      <c r="C82" s="3">
        <v>48</v>
      </c>
      <c r="D82" s="3">
        <v>33</v>
      </c>
    </row>
    <row r="83" spans="2:4" ht="24.75" customHeight="1">
      <c r="B83" s="12" t="s">
        <v>58</v>
      </c>
      <c r="C83" s="62"/>
      <c r="D83" s="63"/>
    </row>
    <row r="84" spans="2:4" ht="12.75">
      <c r="B84" s="3" t="s">
        <v>19</v>
      </c>
      <c r="C84" s="3">
        <v>18.5</v>
      </c>
      <c r="D84" s="3">
        <v>37.7</v>
      </c>
    </row>
    <row r="85" spans="2:4" ht="12.75">
      <c r="B85" s="3" t="s">
        <v>20</v>
      </c>
      <c r="C85" s="3">
        <v>0</v>
      </c>
      <c r="D85" s="3">
        <v>0</v>
      </c>
    </row>
    <row r="86" spans="2:4" ht="12.75">
      <c r="B86" s="3" t="s">
        <v>21</v>
      </c>
      <c r="C86" s="3">
        <v>132</v>
      </c>
      <c r="D86" s="3">
        <v>250</v>
      </c>
    </row>
    <row r="87" spans="2:4" ht="12.75">
      <c r="B87" s="3" t="s">
        <v>22</v>
      </c>
      <c r="C87" s="3">
        <v>48</v>
      </c>
      <c r="D87" s="3">
        <v>36</v>
      </c>
    </row>
    <row r="88" spans="2:4" ht="25.5">
      <c r="B88" s="12" t="s">
        <v>59</v>
      </c>
      <c r="C88" s="64"/>
      <c r="D88" s="65"/>
    </row>
    <row r="89" spans="2:4" ht="12.75">
      <c r="B89" s="3" t="s">
        <v>19</v>
      </c>
      <c r="C89" s="3">
        <v>41.5</v>
      </c>
      <c r="D89" s="3">
        <v>78.5</v>
      </c>
    </row>
    <row r="90" spans="2:4" ht="12.75">
      <c r="B90" s="3" t="s">
        <v>20</v>
      </c>
      <c r="C90" s="3">
        <v>0</v>
      </c>
      <c r="D90" s="3">
        <v>0</v>
      </c>
    </row>
    <row r="91" spans="2:4" ht="12.75">
      <c r="B91" s="3" t="s">
        <v>21</v>
      </c>
      <c r="C91" s="3">
        <v>100</v>
      </c>
      <c r="D91" s="3">
        <v>100</v>
      </c>
    </row>
    <row r="92" spans="2:4" ht="12.75">
      <c r="B92" s="3" t="s">
        <v>22</v>
      </c>
      <c r="C92" s="3">
        <v>48</v>
      </c>
      <c r="D92" s="3">
        <v>33</v>
      </c>
    </row>
    <row r="93" spans="2:4" ht="12.75">
      <c r="B93" s="4" t="s">
        <v>60</v>
      </c>
      <c r="C93" s="24">
        <v>39</v>
      </c>
      <c r="D93" s="26">
        <v>36</v>
      </c>
    </row>
    <row r="94" spans="2:4" ht="12.75">
      <c r="B94" s="58" t="s">
        <v>61</v>
      </c>
      <c r="C94" s="59"/>
      <c r="D94" s="60"/>
    </row>
    <row r="95" spans="2:4" ht="12.75">
      <c r="B95" s="3" t="s">
        <v>8</v>
      </c>
      <c r="C95" s="3">
        <v>34</v>
      </c>
      <c r="D95" s="3">
        <v>34</v>
      </c>
    </row>
    <row r="96" spans="2:4" ht="12.75">
      <c r="B96" s="6" t="s">
        <v>9</v>
      </c>
      <c r="C96" s="3">
        <v>87</v>
      </c>
      <c r="D96" s="3">
        <v>94</v>
      </c>
    </row>
    <row r="97" spans="2:4" ht="12.75">
      <c r="B97" s="3" t="s">
        <v>10</v>
      </c>
      <c r="C97" s="3" t="s">
        <v>679</v>
      </c>
      <c r="D97" s="3" t="s">
        <v>540</v>
      </c>
    </row>
    <row r="98" spans="2:4" ht="12.75">
      <c r="B98" s="58" t="s">
        <v>64</v>
      </c>
      <c r="C98" s="59"/>
      <c r="D98" s="60"/>
    </row>
    <row r="99" spans="2:4" ht="12.75">
      <c r="B99" s="3" t="s">
        <v>8</v>
      </c>
      <c r="C99" s="3">
        <v>27</v>
      </c>
      <c r="D99" s="3">
        <v>30</v>
      </c>
    </row>
    <row r="100" spans="2:4" ht="12.75">
      <c r="B100" s="6" t="s">
        <v>9</v>
      </c>
      <c r="C100" s="3">
        <v>69</v>
      </c>
      <c r="D100" s="3">
        <v>83</v>
      </c>
    </row>
    <row r="101" spans="2:4" ht="12.75">
      <c r="B101" s="3" t="s">
        <v>10</v>
      </c>
      <c r="C101" s="3" t="s">
        <v>906</v>
      </c>
      <c r="D101" s="3" t="s">
        <v>883</v>
      </c>
    </row>
    <row r="102" spans="2:4" ht="12.75">
      <c r="B102" s="4" t="s">
        <v>67</v>
      </c>
      <c r="C102" s="24">
        <v>3</v>
      </c>
      <c r="D102" s="26">
        <v>12</v>
      </c>
    </row>
    <row r="103" spans="2:4" ht="12.75">
      <c r="B103" s="58" t="s">
        <v>68</v>
      </c>
      <c r="C103" s="59"/>
      <c r="D103" s="60"/>
    </row>
    <row r="104" spans="2:4" ht="12.75">
      <c r="B104" s="3" t="s">
        <v>8</v>
      </c>
      <c r="C104" s="3">
        <v>3</v>
      </c>
      <c r="D104" s="3">
        <v>6</v>
      </c>
    </row>
    <row r="105" spans="2:4" ht="12.75">
      <c r="B105" s="6" t="s">
        <v>9</v>
      </c>
      <c r="C105" s="3">
        <v>100</v>
      </c>
      <c r="D105" s="3">
        <v>50</v>
      </c>
    </row>
    <row r="106" spans="2:4" ht="12.75">
      <c r="B106" s="3" t="s">
        <v>10</v>
      </c>
      <c r="C106" s="3" t="s">
        <v>486</v>
      </c>
      <c r="D106" s="3" t="s">
        <v>907</v>
      </c>
    </row>
    <row r="107" spans="2:4" ht="12.75">
      <c r="B107" s="58" t="s">
        <v>61</v>
      </c>
      <c r="C107" s="59"/>
      <c r="D107" s="60"/>
    </row>
    <row r="108" spans="2:4" ht="12.75">
      <c r="B108" s="3" t="s">
        <v>8</v>
      </c>
      <c r="C108" s="3">
        <v>3</v>
      </c>
      <c r="D108" s="3">
        <v>12</v>
      </c>
    </row>
    <row r="109" spans="2:4" ht="12.75">
      <c r="B109" s="6" t="s">
        <v>9</v>
      </c>
      <c r="C109" s="3">
        <v>100</v>
      </c>
      <c r="D109" s="3">
        <v>100</v>
      </c>
    </row>
    <row r="110" spans="2:4" ht="12.75">
      <c r="B110" s="3" t="s">
        <v>10</v>
      </c>
      <c r="C110" s="3" t="s">
        <v>486</v>
      </c>
      <c r="D110" s="3" t="s">
        <v>908</v>
      </c>
    </row>
  </sheetData>
  <mergeCells count="26">
    <mergeCell ref="A7:A9"/>
    <mergeCell ref="C3:D3"/>
    <mergeCell ref="B28:D28"/>
    <mergeCell ref="B32:D32"/>
    <mergeCell ref="B11:D11"/>
    <mergeCell ref="B15:D15"/>
    <mergeCell ref="B19:D19"/>
    <mergeCell ref="C23:D23"/>
    <mergeCell ref="B36:D36"/>
    <mergeCell ref="B40:D40"/>
    <mergeCell ref="B66:D66"/>
    <mergeCell ref="B70:D70"/>
    <mergeCell ref="B49:D49"/>
    <mergeCell ref="B53:D53"/>
    <mergeCell ref="B58:D58"/>
    <mergeCell ref="B62:D62"/>
    <mergeCell ref="C2:D2"/>
    <mergeCell ref="B103:D103"/>
    <mergeCell ref="B107:D107"/>
    <mergeCell ref="C83:D83"/>
    <mergeCell ref="C88:D88"/>
    <mergeCell ref="B98:D98"/>
    <mergeCell ref="B94:D94"/>
    <mergeCell ref="B78:D78"/>
    <mergeCell ref="C75:D75"/>
    <mergeCell ref="B45:D45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4" width="11.7109375" style="0" customWidth="1"/>
  </cols>
  <sheetData>
    <row r="1" spans="1:4" ht="13.5" thickBot="1">
      <c r="A1" s="61" t="s">
        <v>78</v>
      </c>
      <c r="B1" s="61"/>
      <c r="C1" s="61"/>
      <c r="D1" s="61"/>
    </row>
    <row r="2" spans="1:4" ht="13.5" thickTop="1">
      <c r="A2" s="10"/>
      <c r="B2" s="10"/>
      <c r="C2" s="57" t="s">
        <v>345</v>
      </c>
      <c r="D2" s="57"/>
    </row>
    <row r="3" spans="1:4" ht="24.75" customHeight="1">
      <c r="A3" s="21">
        <v>3.3</v>
      </c>
      <c r="B3" s="20" t="s">
        <v>73</v>
      </c>
      <c r="C3" s="66" t="s">
        <v>103</v>
      </c>
      <c r="D3" s="67"/>
    </row>
    <row r="4" spans="1:4" ht="12.75">
      <c r="A4" s="1"/>
      <c r="B4" s="1"/>
      <c r="C4" s="14">
        <v>2007</v>
      </c>
      <c r="D4" s="16">
        <v>2008</v>
      </c>
    </row>
    <row r="5" spans="1:4" ht="12.75">
      <c r="A5" s="1" t="s">
        <v>0</v>
      </c>
      <c r="B5" s="2" t="s">
        <v>1</v>
      </c>
      <c r="C5" s="3">
        <v>7986</v>
      </c>
      <c r="D5" s="3">
        <v>7949</v>
      </c>
    </row>
    <row r="6" spans="2:4" ht="12.75">
      <c r="B6" s="2" t="s">
        <v>2</v>
      </c>
      <c r="C6" s="3">
        <v>1017</v>
      </c>
      <c r="D6" s="3">
        <v>1086</v>
      </c>
    </row>
    <row r="7" spans="1:4" ht="12.75">
      <c r="A7" s="68" t="s">
        <v>130</v>
      </c>
      <c r="B7" s="2" t="s">
        <v>3</v>
      </c>
      <c r="C7" s="3">
        <v>1</v>
      </c>
      <c r="D7" s="3">
        <v>1</v>
      </c>
    </row>
    <row r="8" spans="1:4" ht="12.75">
      <c r="A8" s="68"/>
      <c r="B8" s="2" t="s">
        <v>4</v>
      </c>
      <c r="C8" s="3">
        <v>20</v>
      </c>
      <c r="D8" s="3">
        <v>14</v>
      </c>
    </row>
    <row r="9" spans="1:4" ht="12.75">
      <c r="A9" s="68"/>
      <c r="B9" s="2" t="s">
        <v>5</v>
      </c>
      <c r="C9" s="3">
        <v>169</v>
      </c>
      <c r="D9" s="3">
        <v>159</v>
      </c>
    </row>
    <row r="10" spans="2:4" ht="12.75">
      <c r="B10" s="4" t="s">
        <v>6</v>
      </c>
      <c r="C10" s="5">
        <v>7978</v>
      </c>
      <c r="D10" s="5">
        <v>7943</v>
      </c>
    </row>
    <row r="11" spans="2:4" ht="12.75">
      <c r="B11" s="58" t="s">
        <v>7</v>
      </c>
      <c r="C11" s="59"/>
      <c r="D11" s="60"/>
    </row>
    <row r="12" spans="2:4" ht="12.75">
      <c r="B12" s="3" t="s">
        <v>8</v>
      </c>
      <c r="C12" s="3">
        <v>6144</v>
      </c>
      <c r="D12" s="3">
        <v>6085</v>
      </c>
    </row>
    <row r="13" spans="2:4" ht="12.75">
      <c r="B13" s="6" t="s">
        <v>9</v>
      </c>
      <c r="C13" s="3">
        <v>77</v>
      </c>
      <c r="D13" s="3">
        <v>77</v>
      </c>
    </row>
    <row r="14" spans="2:4" ht="12.75">
      <c r="B14" s="3" t="s">
        <v>10</v>
      </c>
      <c r="C14" s="3" t="s">
        <v>11</v>
      </c>
      <c r="D14" s="3" t="s">
        <v>11</v>
      </c>
    </row>
    <row r="15" spans="2:4" ht="12.75">
      <c r="B15" s="58" t="s">
        <v>12</v>
      </c>
      <c r="C15" s="59"/>
      <c r="D15" s="60"/>
    </row>
    <row r="16" spans="2:4" ht="12.75">
      <c r="B16" s="3" t="s">
        <v>8</v>
      </c>
      <c r="C16" s="3">
        <v>2823</v>
      </c>
      <c r="D16" s="3">
        <v>2764</v>
      </c>
    </row>
    <row r="17" spans="2:4" ht="12.75">
      <c r="B17" s="6" t="s">
        <v>9</v>
      </c>
      <c r="C17" s="3">
        <v>35</v>
      </c>
      <c r="D17" s="3">
        <v>35</v>
      </c>
    </row>
    <row r="18" spans="2:4" ht="12.75">
      <c r="B18" s="3" t="s">
        <v>10</v>
      </c>
      <c r="C18" s="3" t="s">
        <v>13</v>
      </c>
      <c r="D18" s="3" t="s">
        <v>13</v>
      </c>
    </row>
    <row r="19" spans="2:4" ht="12.75">
      <c r="B19" s="58" t="s">
        <v>14</v>
      </c>
      <c r="C19" s="59"/>
      <c r="D19" s="60"/>
    </row>
    <row r="20" spans="2:4" ht="12.75">
      <c r="B20" s="3" t="s">
        <v>8</v>
      </c>
      <c r="C20" s="3">
        <v>4466</v>
      </c>
      <c r="D20" s="3">
        <v>4502</v>
      </c>
    </row>
    <row r="21" spans="2:4" ht="12.75">
      <c r="B21" s="6" t="s">
        <v>15</v>
      </c>
      <c r="C21" s="3">
        <v>56</v>
      </c>
      <c r="D21" s="3">
        <v>57</v>
      </c>
    </row>
    <row r="22" spans="2:4" ht="12.75">
      <c r="B22" s="3" t="s">
        <v>10</v>
      </c>
      <c r="C22" s="3" t="s">
        <v>16</v>
      </c>
      <c r="D22" s="3" t="s">
        <v>17</v>
      </c>
    </row>
    <row r="23" spans="2:4" ht="24.75" customHeight="1">
      <c r="B23" s="12" t="s">
        <v>18</v>
      </c>
      <c r="C23" s="62"/>
      <c r="D23" s="63"/>
    </row>
    <row r="24" spans="2:4" ht="12.75">
      <c r="B24" s="3" t="s">
        <v>19</v>
      </c>
      <c r="C24" s="3">
        <v>4.4</v>
      </c>
      <c r="D24" s="3">
        <v>5.8</v>
      </c>
    </row>
    <row r="25" spans="2:4" ht="12.75">
      <c r="B25" s="3" t="s">
        <v>20</v>
      </c>
      <c r="C25" s="3">
        <v>2</v>
      </c>
      <c r="D25" s="3">
        <v>2</v>
      </c>
    </row>
    <row r="26" spans="2:4" ht="12.75">
      <c r="B26" s="3" t="s">
        <v>21</v>
      </c>
      <c r="C26" s="3">
        <v>333</v>
      </c>
      <c r="D26" s="3">
        <v>181</v>
      </c>
    </row>
    <row r="27" spans="2:4" ht="12.75">
      <c r="B27" s="3" t="s">
        <v>22</v>
      </c>
      <c r="C27" s="3">
        <v>1946</v>
      </c>
      <c r="D27" s="3">
        <v>1577</v>
      </c>
    </row>
    <row r="28" spans="2:4" ht="12.75">
      <c r="B28" s="58" t="s">
        <v>23</v>
      </c>
      <c r="C28" s="59"/>
      <c r="D28" s="60"/>
    </row>
    <row r="29" spans="2:4" ht="12.75">
      <c r="B29" s="3" t="s">
        <v>8</v>
      </c>
      <c r="C29" s="3">
        <v>4839</v>
      </c>
      <c r="D29" s="3">
        <v>5045</v>
      </c>
    </row>
    <row r="30" spans="2:4" ht="12.75">
      <c r="B30" s="6" t="s">
        <v>9</v>
      </c>
      <c r="C30" s="3">
        <v>61</v>
      </c>
      <c r="D30" s="3">
        <v>64</v>
      </c>
    </row>
    <row r="31" spans="2:4" ht="12.75">
      <c r="B31" s="3" t="s">
        <v>10</v>
      </c>
      <c r="C31" s="3" t="s">
        <v>24</v>
      </c>
      <c r="D31" s="3" t="s">
        <v>25</v>
      </c>
    </row>
    <row r="32" spans="2:4" ht="12.75">
      <c r="B32" s="58" t="s">
        <v>26</v>
      </c>
      <c r="C32" s="59"/>
      <c r="D32" s="60"/>
    </row>
    <row r="33" spans="2:4" ht="12.75">
      <c r="B33" s="3" t="s">
        <v>8</v>
      </c>
      <c r="C33" s="3">
        <v>3352</v>
      </c>
      <c r="D33" s="3">
        <v>3643</v>
      </c>
    </row>
    <row r="34" spans="2:4" ht="12.75">
      <c r="B34" s="6" t="s">
        <v>15</v>
      </c>
      <c r="C34" s="3">
        <v>42</v>
      </c>
      <c r="D34" s="3">
        <v>46</v>
      </c>
    </row>
    <row r="35" spans="2:4" ht="12.75">
      <c r="B35" s="3" t="s">
        <v>10</v>
      </c>
      <c r="C35" s="3" t="s">
        <v>27</v>
      </c>
      <c r="D35" s="3" t="s">
        <v>28</v>
      </c>
    </row>
    <row r="36" spans="2:4" ht="12.75">
      <c r="B36" s="58" t="s">
        <v>29</v>
      </c>
      <c r="C36" s="59"/>
      <c r="D36" s="60"/>
    </row>
    <row r="37" spans="2:4" ht="12.75">
      <c r="B37" s="3" t="s">
        <v>8</v>
      </c>
      <c r="C37" s="3">
        <v>4323</v>
      </c>
      <c r="D37" s="3">
        <v>4583</v>
      </c>
    </row>
    <row r="38" spans="2:4" ht="12.75">
      <c r="B38" s="6" t="s">
        <v>9</v>
      </c>
      <c r="C38" s="3">
        <v>54</v>
      </c>
      <c r="D38" s="3">
        <v>58</v>
      </c>
    </row>
    <row r="39" spans="2:4" ht="12.75">
      <c r="B39" s="3" t="s">
        <v>10</v>
      </c>
      <c r="C39" s="3" t="s">
        <v>30</v>
      </c>
      <c r="D39" s="3" t="s">
        <v>31</v>
      </c>
    </row>
    <row r="40" spans="2:4" ht="12.75">
      <c r="B40" s="58" t="s">
        <v>332</v>
      </c>
      <c r="C40" s="59"/>
      <c r="D40" s="60"/>
    </row>
    <row r="41" spans="2:4" ht="12.75">
      <c r="B41" s="3" t="s">
        <v>8</v>
      </c>
      <c r="C41" s="3">
        <v>7701</v>
      </c>
      <c r="D41" s="3">
        <v>7717</v>
      </c>
    </row>
    <row r="42" spans="2:4" ht="12.75">
      <c r="B42" s="3" t="s">
        <v>22</v>
      </c>
      <c r="C42" s="3">
        <v>7938</v>
      </c>
      <c r="D42" s="3">
        <v>7850</v>
      </c>
    </row>
    <row r="43" spans="2:4" ht="12.75">
      <c r="B43" s="6" t="s">
        <v>9</v>
      </c>
      <c r="C43" s="3">
        <v>97</v>
      </c>
      <c r="D43" s="3">
        <v>98</v>
      </c>
    </row>
    <row r="44" spans="2:4" ht="12.75">
      <c r="B44" s="3" t="s">
        <v>10</v>
      </c>
      <c r="C44" s="3" t="s">
        <v>32</v>
      </c>
      <c r="D44" s="3" t="s">
        <v>33</v>
      </c>
    </row>
    <row r="45" spans="2:4" ht="12.75">
      <c r="B45" s="58" t="s">
        <v>34</v>
      </c>
      <c r="C45" s="59"/>
      <c r="D45" s="60"/>
    </row>
    <row r="46" spans="2:4" ht="12.75">
      <c r="B46" s="3" t="s">
        <v>8</v>
      </c>
      <c r="C46" s="3">
        <v>3639</v>
      </c>
      <c r="D46" s="3">
        <v>3277</v>
      </c>
    </row>
    <row r="47" spans="2:4" ht="12.75">
      <c r="B47" s="6" t="s">
        <v>9</v>
      </c>
      <c r="C47" s="3">
        <v>46</v>
      </c>
      <c r="D47" s="3">
        <v>41</v>
      </c>
    </row>
    <row r="48" spans="2:4" ht="12.75">
      <c r="B48" s="3" t="s">
        <v>10</v>
      </c>
      <c r="C48" s="3" t="s">
        <v>35</v>
      </c>
      <c r="D48" s="3" t="s">
        <v>36</v>
      </c>
    </row>
    <row r="49" spans="2:4" ht="12.75">
      <c r="B49" s="58" t="s">
        <v>37</v>
      </c>
      <c r="C49" s="59"/>
      <c r="D49" s="60"/>
    </row>
    <row r="50" spans="2:4" ht="12.75">
      <c r="B50" s="3" t="s">
        <v>8</v>
      </c>
      <c r="C50" s="3">
        <v>5783</v>
      </c>
      <c r="D50" s="3">
        <v>6301</v>
      </c>
    </row>
    <row r="51" spans="2:4" ht="12.75">
      <c r="B51" s="6" t="s">
        <v>9</v>
      </c>
      <c r="C51" s="3">
        <v>72</v>
      </c>
      <c r="D51" s="3">
        <v>79</v>
      </c>
    </row>
    <row r="52" spans="2:4" ht="12.75">
      <c r="B52" s="3" t="s">
        <v>10</v>
      </c>
      <c r="C52" s="3" t="s">
        <v>38</v>
      </c>
      <c r="D52" s="3" t="s">
        <v>39</v>
      </c>
    </row>
    <row r="53" spans="2:4" ht="12.75">
      <c r="B53" s="58" t="s">
        <v>40</v>
      </c>
      <c r="C53" s="59"/>
      <c r="D53" s="60"/>
    </row>
    <row r="54" spans="2:4" ht="12.75">
      <c r="B54" s="3" t="s">
        <v>8</v>
      </c>
      <c r="C54" s="3">
        <v>6908</v>
      </c>
      <c r="D54" s="3">
        <v>7039</v>
      </c>
    </row>
    <row r="55" spans="2:4" ht="12.75">
      <c r="B55" s="6" t="s">
        <v>15</v>
      </c>
      <c r="C55" s="3">
        <v>87</v>
      </c>
      <c r="D55" s="3">
        <v>89</v>
      </c>
    </row>
    <row r="56" spans="2:4" ht="12.75">
      <c r="B56" s="3" t="s">
        <v>10</v>
      </c>
      <c r="C56" s="3" t="s">
        <v>41</v>
      </c>
      <c r="D56" s="3" t="s">
        <v>42</v>
      </c>
    </row>
    <row r="57" spans="2:4" ht="12.75">
      <c r="B57" s="4" t="s">
        <v>43</v>
      </c>
      <c r="C57" s="5">
        <v>7652</v>
      </c>
      <c r="D57" s="5">
        <v>7728</v>
      </c>
    </row>
    <row r="58" spans="2:4" ht="12.75">
      <c r="B58" s="58" t="s">
        <v>44</v>
      </c>
      <c r="C58" s="59"/>
      <c r="D58" s="60"/>
    </row>
    <row r="59" spans="2:4" ht="12.75">
      <c r="B59" s="3" t="s">
        <v>8</v>
      </c>
      <c r="C59" s="3">
        <v>6378</v>
      </c>
      <c r="D59" s="3">
        <v>6664</v>
      </c>
    </row>
    <row r="60" spans="2:4" ht="12.75">
      <c r="B60" s="6" t="s">
        <v>9</v>
      </c>
      <c r="C60" s="3">
        <v>83</v>
      </c>
      <c r="D60" s="3">
        <v>86</v>
      </c>
    </row>
    <row r="61" spans="2:4" ht="12.75">
      <c r="B61" s="3" t="s">
        <v>10</v>
      </c>
      <c r="C61" s="3" t="s">
        <v>45</v>
      </c>
      <c r="D61" s="3" t="s">
        <v>46</v>
      </c>
    </row>
    <row r="62" spans="2:4" ht="12.75">
      <c r="B62" s="58" t="s">
        <v>47</v>
      </c>
      <c r="C62" s="59"/>
      <c r="D62" s="60"/>
    </row>
    <row r="63" spans="2:4" ht="12.75">
      <c r="B63" s="3" t="s">
        <v>8</v>
      </c>
      <c r="C63" s="3">
        <v>1862</v>
      </c>
      <c r="D63" s="3">
        <v>2108</v>
      </c>
    </row>
    <row r="64" spans="2:4" ht="12.75">
      <c r="B64" s="6" t="s">
        <v>9</v>
      </c>
      <c r="C64" s="3">
        <v>24</v>
      </c>
      <c r="D64" s="3">
        <v>27</v>
      </c>
    </row>
    <row r="65" spans="2:4" ht="12.75">
      <c r="B65" s="3" t="s">
        <v>10</v>
      </c>
      <c r="C65" s="3" t="s">
        <v>48</v>
      </c>
      <c r="D65" s="3" t="s">
        <v>49</v>
      </c>
    </row>
    <row r="66" spans="2:4" ht="12.75">
      <c r="B66" s="58" t="s">
        <v>50</v>
      </c>
      <c r="C66" s="59"/>
      <c r="D66" s="60"/>
    </row>
    <row r="67" spans="2:4" ht="12.75">
      <c r="B67" s="3" t="s">
        <v>8</v>
      </c>
      <c r="C67" s="3">
        <v>4315</v>
      </c>
      <c r="D67" s="3">
        <v>4900</v>
      </c>
    </row>
    <row r="68" spans="2:4" ht="12.75">
      <c r="B68" s="6" t="s">
        <v>9</v>
      </c>
      <c r="C68" s="3">
        <v>56</v>
      </c>
      <c r="D68" s="3">
        <v>63</v>
      </c>
    </row>
    <row r="69" spans="2:4" ht="12.75">
      <c r="B69" s="3" t="s">
        <v>10</v>
      </c>
      <c r="C69" s="3" t="s">
        <v>16</v>
      </c>
      <c r="D69" s="3" t="s">
        <v>51</v>
      </c>
    </row>
    <row r="70" spans="2:4" ht="12.75">
      <c r="B70" s="58" t="s">
        <v>52</v>
      </c>
      <c r="C70" s="59"/>
      <c r="D70" s="60"/>
    </row>
    <row r="71" spans="2:4" ht="12.75">
      <c r="B71" s="3" t="s">
        <v>8</v>
      </c>
      <c r="C71" s="3">
        <v>5271</v>
      </c>
      <c r="D71" s="3">
        <v>5877</v>
      </c>
    </row>
    <row r="72" spans="2:4" ht="12.75">
      <c r="B72" s="6" t="s">
        <v>15</v>
      </c>
      <c r="C72" s="3">
        <v>69</v>
      </c>
      <c r="D72" s="3">
        <v>76</v>
      </c>
    </row>
    <row r="73" spans="2:4" ht="12.75">
      <c r="B73" s="3" t="s">
        <v>10</v>
      </c>
      <c r="C73" s="3" t="s">
        <v>53</v>
      </c>
      <c r="D73" s="3" t="s">
        <v>54</v>
      </c>
    </row>
    <row r="75" spans="2:4" ht="24.75" customHeight="1">
      <c r="B75" s="1"/>
      <c r="C75" s="66" t="s">
        <v>103</v>
      </c>
      <c r="D75" s="67"/>
    </row>
    <row r="76" spans="1:4" ht="12.75">
      <c r="A76" s="1" t="s">
        <v>55</v>
      </c>
      <c r="B76" s="1"/>
      <c r="C76" s="8">
        <v>2007</v>
      </c>
      <c r="D76" s="9">
        <v>2008</v>
      </c>
    </row>
    <row r="77" spans="2:4" ht="12.75">
      <c r="B77" s="7" t="s">
        <v>56</v>
      </c>
      <c r="C77" s="3">
        <v>7675</v>
      </c>
      <c r="D77" s="3">
        <v>7806</v>
      </c>
    </row>
    <row r="78" spans="2:4" ht="12.75">
      <c r="B78" s="58" t="s">
        <v>57</v>
      </c>
      <c r="C78" s="59"/>
      <c r="D78" s="60"/>
    </row>
    <row r="79" spans="2:4" ht="12.75">
      <c r="B79" s="3" t="s">
        <v>19</v>
      </c>
      <c r="C79" s="3">
        <v>28.9</v>
      </c>
      <c r="D79" s="3">
        <v>28.2</v>
      </c>
    </row>
    <row r="80" spans="2:4" ht="12.75">
      <c r="B80" s="3" t="s">
        <v>20</v>
      </c>
      <c r="C80" s="3">
        <v>0</v>
      </c>
      <c r="D80" s="3">
        <v>0</v>
      </c>
    </row>
    <row r="81" spans="2:4" ht="12.75">
      <c r="B81" s="3" t="s">
        <v>21</v>
      </c>
      <c r="C81" s="3">
        <v>629</v>
      </c>
      <c r="D81" s="3">
        <v>503</v>
      </c>
    </row>
    <row r="82" spans="2:4" ht="12.75">
      <c r="B82" s="3" t="s">
        <v>22</v>
      </c>
      <c r="C82" s="3">
        <v>7673</v>
      </c>
      <c r="D82" s="3">
        <v>7799</v>
      </c>
    </row>
    <row r="83" spans="2:4" ht="24.75" customHeight="1">
      <c r="B83" s="12" t="s">
        <v>58</v>
      </c>
      <c r="C83" s="62"/>
      <c r="D83" s="63"/>
    </row>
    <row r="84" spans="2:4" ht="12.75">
      <c r="B84" s="3" t="s">
        <v>19</v>
      </c>
      <c r="C84" s="3">
        <v>22.5</v>
      </c>
      <c r="D84" s="3">
        <v>21.8</v>
      </c>
    </row>
    <row r="85" spans="2:4" ht="12.75">
      <c r="B85" s="3" t="s">
        <v>20</v>
      </c>
      <c r="C85" s="3">
        <v>0</v>
      </c>
      <c r="D85" s="3">
        <v>0</v>
      </c>
    </row>
    <row r="86" spans="2:4" ht="12.75">
      <c r="B86" s="3" t="s">
        <v>21</v>
      </c>
      <c r="C86" s="3">
        <v>627</v>
      </c>
      <c r="D86" s="3">
        <v>426</v>
      </c>
    </row>
    <row r="87" spans="2:4" ht="12.75">
      <c r="B87" s="3" t="s">
        <v>22</v>
      </c>
      <c r="C87" s="3">
        <v>7607</v>
      </c>
      <c r="D87" s="3">
        <v>7677</v>
      </c>
    </row>
    <row r="88" spans="2:4" ht="25.5">
      <c r="B88" s="12" t="s">
        <v>59</v>
      </c>
      <c r="C88" s="64"/>
      <c r="D88" s="65"/>
    </row>
    <row r="89" spans="2:4" ht="12.75">
      <c r="B89" s="3" t="s">
        <v>19</v>
      </c>
      <c r="C89" s="3">
        <v>69.3</v>
      </c>
      <c r="D89" s="3">
        <v>67.7</v>
      </c>
    </row>
    <row r="90" spans="2:4" ht="12.75">
      <c r="B90" s="3" t="s">
        <v>20</v>
      </c>
      <c r="C90" s="3">
        <v>0</v>
      </c>
      <c r="D90" s="3">
        <v>0</v>
      </c>
    </row>
    <row r="91" spans="2:4" ht="12.75">
      <c r="B91" s="3" t="s">
        <v>21</v>
      </c>
      <c r="C91" s="3">
        <v>100</v>
      </c>
      <c r="D91" s="3">
        <v>100</v>
      </c>
    </row>
    <row r="92" spans="2:4" ht="12.75">
      <c r="B92" s="3" t="s">
        <v>22</v>
      </c>
      <c r="C92" s="3">
        <v>7594</v>
      </c>
      <c r="D92" s="3">
        <v>7670</v>
      </c>
    </row>
    <row r="93" spans="2:4" ht="12.75">
      <c r="B93" s="4" t="s">
        <v>60</v>
      </c>
      <c r="C93" s="5">
        <v>6549</v>
      </c>
      <c r="D93" s="5">
        <v>6650</v>
      </c>
    </row>
    <row r="94" spans="2:4" ht="12.75">
      <c r="B94" s="58" t="s">
        <v>61</v>
      </c>
      <c r="C94" s="59"/>
      <c r="D94" s="60"/>
    </row>
    <row r="95" spans="2:4" ht="12.75">
      <c r="B95" s="3" t="s">
        <v>8</v>
      </c>
      <c r="C95" s="3">
        <v>6098</v>
      </c>
      <c r="D95" s="3">
        <v>6321</v>
      </c>
    </row>
    <row r="96" spans="2:4" ht="12.75">
      <c r="B96" s="6" t="s">
        <v>9</v>
      </c>
      <c r="C96" s="3">
        <v>93</v>
      </c>
      <c r="D96" s="3">
        <v>95</v>
      </c>
    </row>
    <row r="97" spans="2:4" ht="12.75">
      <c r="B97" s="3" t="s">
        <v>10</v>
      </c>
      <c r="C97" s="3" t="s">
        <v>62</v>
      </c>
      <c r="D97" s="3" t="s">
        <v>63</v>
      </c>
    </row>
    <row r="98" spans="2:4" ht="12.75">
      <c r="B98" s="58" t="s">
        <v>64</v>
      </c>
      <c r="C98" s="59"/>
      <c r="D98" s="60"/>
    </row>
    <row r="99" spans="2:4" ht="12.75">
      <c r="B99" s="3" t="s">
        <v>8</v>
      </c>
      <c r="C99" s="3">
        <v>5352</v>
      </c>
      <c r="D99" s="3">
        <v>5580</v>
      </c>
    </row>
    <row r="100" spans="2:4" ht="12.75">
      <c r="B100" s="6" t="s">
        <v>9</v>
      </c>
      <c r="C100" s="3">
        <v>82</v>
      </c>
      <c r="D100" s="3">
        <v>84</v>
      </c>
    </row>
    <row r="101" spans="2:4" ht="12.75">
      <c r="B101" s="3" t="s">
        <v>10</v>
      </c>
      <c r="C101" s="3" t="s">
        <v>65</v>
      </c>
      <c r="D101" s="3" t="s">
        <v>66</v>
      </c>
    </row>
    <row r="102" spans="2:4" ht="12.75">
      <c r="B102" s="4" t="s">
        <v>67</v>
      </c>
      <c r="C102" s="5">
        <v>1000</v>
      </c>
      <c r="D102" s="5">
        <v>1160</v>
      </c>
    </row>
    <row r="103" spans="2:4" ht="12.75">
      <c r="B103" s="58" t="s">
        <v>68</v>
      </c>
      <c r="C103" s="59"/>
      <c r="D103" s="60"/>
    </row>
    <row r="104" spans="2:4" ht="12.75">
      <c r="B104" s="3" t="s">
        <v>8</v>
      </c>
      <c r="C104" s="3">
        <v>507</v>
      </c>
      <c r="D104" s="3">
        <v>442</v>
      </c>
    </row>
    <row r="105" spans="2:4" ht="12.75">
      <c r="B105" s="6" t="s">
        <v>9</v>
      </c>
      <c r="C105" s="3">
        <v>51</v>
      </c>
      <c r="D105" s="3">
        <v>38</v>
      </c>
    </row>
    <row r="106" spans="2:4" ht="12.75">
      <c r="B106" s="3" t="s">
        <v>10</v>
      </c>
      <c r="C106" s="3" t="s">
        <v>69</v>
      </c>
      <c r="D106" s="3" t="s">
        <v>70</v>
      </c>
    </row>
    <row r="107" spans="2:4" ht="12.75">
      <c r="B107" s="58" t="s">
        <v>61</v>
      </c>
      <c r="C107" s="59"/>
      <c r="D107" s="60"/>
    </row>
    <row r="108" spans="2:4" ht="12.75">
      <c r="B108" s="3" t="s">
        <v>8</v>
      </c>
      <c r="C108" s="3">
        <v>956</v>
      </c>
      <c r="D108" s="3">
        <v>1010</v>
      </c>
    </row>
    <row r="109" spans="2:4" ht="12.75">
      <c r="B109" s="6" t="s">
        <v>9</v>
      </c>
      <c r="C109" s="3">
        <v>96</v>
      </c>
      <c r="D109" s="3">
        <v>87</v>
      </c>
    </row>
    <row r="110" spans="2:4" ht="12.75">
      <c r="B110" s="3" t="s">
        <v>10</v>
      </c>
      <c r="C110" s="3" t="s">
        <v>71</v>
      </c>
      <c r="D110" s="3" t="s">
        <v>72</v>
      </c>
    </row>
  </sheetData>
  <mergeCells count="27">
    <mergeCell ref="B98:D98"/>
    <mergeCell ref="B103:D103"/>
    <mergeCell ref="B107:D107"/>
    <mergeCell ref="A1:D1"/>
    <mergeCell ref="C23:D23"/>
    <mergeCell ref="C83:D83"/>
    <mergeCell ref="C88:D88"/>
    <mergeCell ref="C3:D3"/>
    <mergeCell ref="C75:D75"/>
    <mergeCell ref="A7:A9"/>
    <mergeCell ref="B78:D78"/>
    <mergeCell ref="B94:D94"/>
    <mergeCell ref="B62:D62"/>
    <mergeCell ref="B66:D66"/>
    <mergeCell ref="B70:D70"/>
    <mergeCell ref="B45:D45"/>
    <mergeCell ref="B49:D49"/>
    <mergeCell ref="B53:D53"/>
    <mergeCell ref="B58:D58"/>
    <mergeCell ref="B28:D28"/>
    <mergeCell ref="B32:D32"/>
    <mergeCell ref="B36:D36"/>
    <mergeCell ref="B40:D40"/>
    <mergeCell ref="C2:D2"/>
    <mergeCell ref="B11:D11"/>
    <mergeCell ref="B15:D15"/>
    <mergeCell ref="B19:D19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8" width="11.7109375" style="0" customWidth="1"/>
  </cols>
  <sheetData>
    <row r="1" spans="1:8" ht="13.5" thickBot="1">
      <c r="A1" s="61" t="s">
        <v>78</v>
      </c>
      <c r="B1" s="61"/>
      <c r="C1" s="61"/>
      <c r="D1" s="61"/>
      <c r="E1" s="23"/>
      <c r="F1" s="23"/>
      <c r="G1" s="23"/>
      <c r="H1" s="23"/>
    </row>
    <row r="2" spans="1:8" ht="13.5" thickTop="1">
      <c r="A2" s="10"/>
      <c r="B2" s="10"/>
      <c r="C2" s="57" t="s">
        <v>345</v>
      </c>
      <c r="D2" s="57"/>
      <c r="E2" s="10"/>
      <c r="F2" s="10"/>
      <c r="G2" s="10"/>
      <c r="H2" s="10"/>
    </row>
    <row r="3" spans="1:8" ht="24.75" customHeight="1">
      <c r="A3" s="21">
        <v>3.3</v>
      </c>
      <c r="B3" s="20" t="s">
        <v>74</v>
      </c>
      <c r="C3" s="66" t="s">
        <v>75</v>
      </c>
      <c r="D3" s="67"/>
      <c r="E3" s="67" t="s">
        <v>76</v>
      </c>
      <c r="F3" s="67"/>
      <c r="G3" s="67" t="s">
        <v>77</v>
      </c>
      <c r="H3" s="71"/>
    </row>
    <row r="4" spans="1:8" ht="12.75">
      <c r="A4" s="1"/>
      <c r="B4" s="1"/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6">
        <v>2008</v>
      </c>
    </row>
    <row r="5" spans="1:8" ht="12.75">
      <c r="A5" s="20" t="s">
        <v>0</v>
      </c>
      <c r="B5" s="2" t="s">
        <v>1</v>
      </c>
      <c r="C5" s="3">
        <f aca="true" t="shared" si="0" ref="C5:C10">E5+G5</f>
        <v>684</v>
      </c>
      <c r="D5" s="18">
        <f aca="true" t="shared" si="1" ref="D5:D10">F5+H5</f>
        <v>645</v>
      </c>
      <c r="E5" s="17">
        <v>302</v>
      </c>
      <c r="F5" s="18">
        <v>264</v>
      </c>
      <c r="G5" s="17">
        <v>382</v>
      </c>
      <c r="H5" s="3">
        <v>381</v>
      </c>
    </row>
    <row r="6" spans="2:8" ht="12.75">
      <c r="B6" s="2" t="s">
        <v>2</v>
      </c>
      <c r="C6" s="3">
        <f t="shared" si="0"/>
        <v>104</v>
      </c>
      <c r="D6" s="18">
        <f t="shared" si="1"/>
        <v>109</v>
      </c>
      <c r="E6" s="17">
        <v>70</v>
      </c>
      <c r="F6" s="18">
        <v>70</v>
      </c>
      <c r="G6" s="17">
        <v>34</v>
      </c>
      <c r="H6" s="3">
        <v>39</v>
      </c>
    </row>
    <row r="7" spans="1:8" ht="12.75">
      <c r="A7" s="68" t="s">
        <v>130</v>
      </c>
      <c r="B7" s="2" t="s">
        <v>3</v>
      </c>
      <c r="C7" s="3">
        <f t="shared" si="0"/>
        <v>0</v>
      </c>
      <c r="D7" s="18">
        <f t="shared" si="1"/>
        <v>0</v>
      </c>
      <c r="E7" s="17">
        <v>0</v>
      </c>
      <c r="F7" s="18">
        <v>0</v>
      </c>
      <c r="G7" s="17">
        <v>0</v>
      </c>
      <c r="H7" s="3">
        <v>0</v>
      </c>
    </row>
    <row r="8" spans="1:8" ht="12.75">
      <c r="A8" s="68"/>
      <c r="B8" s="2" t="s">
        <v>4</v>
      </c>
      <c r="C8" s="3">
        <f t="shared" si="0"/>
        <v>2</v>
      </c>
      <c r="D8" s="18">
        <f t="shared" si="1"/>
        <v>1</v>
      </c>
      <c r="E8" s="17">
        <v>1</v>
      </c>
      <c r="F8" s="18">
        <v>0</v>
      </c>
      <c r="G8" s="17">
        <v>1</v>
      </c>
      <c r="H8" s="3">
        <v>1</v>
      </c>
    </row>
    <row r="9" spans="1:8" ht="12.75">
      <c r="A9" s="68"/>
      <c r="B9" s="2" t="s">
        <v>5</v>
      </c>
      <c r="C9" s="3">
        <f t="shared" si="0"/>
        <v>10</v>
      </c>
      <c r="D9" s="18">
        <f t="shared" si="1"/>
        <v>0</v>
      </c>
      <c r="E9" s="17">
        <v>2</v>
      </c>
      <c r="F9" s="18">
        <v>0</v>
      </c>
      <c r="G9" s="17">
        <v>8</v>
      </c>
      <c r="H9" s="3">
        <v>0</v>
      </c>
    </row>
    <row r="10" spans="2:8" ht="12.75">
      <c r="B10" s="4" t="s">
        <v>6</v>
      </c>
      <c r="C10" s="5">
        <f t="shared" si="0"/>
        <v>684</v>
      </c>
      <c r="D10" s="19">
        <f t="shared" si="1"/>
        <v>645</v>
      </c>
      <c r="E10" s="13">
        <v>302</v>
      </c>
      <c r="F10" s="19">
        <v>264</v>
      </c>
      <c r="G10" s="13">
        <v>382</v>
      </c>
      <c r="H10" s="5">
        <v>381</v>
      </c>
    </row>
    <row r="11" spans="2:8" ht="12.75">
      <c r="B11" s="58" t="s">
        <v>7</v>
      </c>
      <c r="C11" s="59"/>
      <c r="D11" s="59"/>
      <c r="E11" s="59"/>
      <c r="F11" s="59"/>
      <c r="G11" s="59"/>
      <c r="H11" s="60"/>
    </row>
    <row r="12" spans="2:8" ht="12.75">
      <c r="B12" s="3" t="s">
        <v>8</v>
      </c>
      <c r="C12" s="3">
        <f>E12+G12</f>
        <v>607</v>
      </c>
      <c r="D12" s="18">
        <f>F12+H12</f>
        <v>558</v>
      </c>
      <c r="E12" s="17">
        <v>271</v>
      </c>
      <c r="F12" s="18">
        <v>225</v>
      </c>
      <c r="G12" s="17">
        <v>336</v>
      </c>
      <c r="H12" s="3">
        <v>333</v>
      </c>
    </row>
    <row r="13" spans="2:8" ht="12.75">
      <c r="B13" s="6" t="s">
        <v>9</v>
      </c>
      <c r="C13" s="22">
        <f>C12/C$10*100</f>
        <v>88.74269005847954</v>
      </c>
      <c r="D13" s="31">
        <f>D12/D$10*100</f>
        <v>86.51162790697674</v>
      </c>
      <c r="E13" s="17">
        <v>90</v>
      </c>
      <c r="F13" s="18">
        <v>85</v>
      </c>
      <c r="G13" s="17">
        <v>88</v>
      </c>
      <c r="H13" s="3">
        <v>87</v>
      </c>
    </row>
    <row r="14" spans="2:8" ht="12.75">
      <c r="B14" s="3" t="s">
        <v>10</v>
      </c>
      <c r="C14" s="3" t="s">
        <v>133</v>
      </c>
      <c r="D14" s="18" t="s">
        <v>142</v>
      </c>
      <c r="E14" s="17" t="s">
        <v>254</v>
      </c>
      <c r="F14" s="18" t="s">
        <v>346</v>
      </c>
      <c r="G14" s="17" t="s">
        <v>347</v>
      </c>
      <c r="H14" s="3" t="s">
        <v>284</v>
      </c>
    </row>
    <row r="15" spans="2:8" ht="12.75">
      <c r="B15" s="58" t="s">
        <v>12</v>
      </c>
      <c r="C15" s="59"/>
      <c r="D15" s="59"/>
      <c r="E15" s="59"/>
      <c r="F15" s="59"/>
      <c r="G15" s="59"/>
      <c r="H15" s="60"/>
    </row>
    <row r="16" spans="2:8" ht="12.75">
      <c r="B16" s="3" t="s">
        <v>8</v>
      </c>
      <c r="C16" s="3">
        <f>E16+G16</f>
        <v>330</v>
      </c>
      <c r="D16" s="18">
        <f>F16+H16</f>
        <v>295</v>
      </c>
      <c r="E16" s="17">
        <v>172</v>
      </c>
      <c r="F16" s="18">
        <v>131</v>
      </c>
      <c r="G16" s="17">
        <v>158</v>
      </c>
      <c r="H16" s="3">
        <v>164</v>
      </c>
    </row>
    <row r="17" spans="2:8" ht="12.75">
      <c r="B17" s="6" t="s">
        <v>9</v>
      </c>
      <c r="C17" s="22">
        <f>C16/C$10*100</f>
        <v>48.24561403508772</v>
      </c>
      <c r="D17" s="31">
        <f>D16/D$10*100</f>
        <v>45.73643410852713</v>
      </c>
      <c r="E17" s="17">
        <v>57</v>
      </c>
      <c r="F17" s="18">
        <v>50</v>
      </c>
      <c r="G17" s="17">
        <v>41</v>
      </c>
      <c r="H17" s="3">
        <v>43</v>
      </c>
    </row>
    <row r="18" spans="2:8" ht="12.75">
      <c r="B18" s="3" t="s">
        <v>10</v>
      </c>
      <c r="C18" s="3" t="s">
        <v>134</v>
      </c>
      <c r="D18" s="18" t="s">
        <v>143</v>
      </c>
      <c r="E18" s="17" t="s">
        <v>348</v>
      </c>
      <c r="F18" s="18" t="s">
        <v>349</v>
      </c>
      <c r="G18" s="17" t="s">
        <v>163</v>
      </c>
      <c r="H18" s="3" t="s">
        <v>238</v>
      </c>
    </row>
    <row r="19" spans="2:8" ht="12.75">
      <c r="B19" s="58" t="s">
        <v>14</v>
      </c>
      <c r="C19" s="59"/>
      <c r="D19" s="59"/>
      <c r="E19" s="59"/>
      <c r="F19" s="59"/>
      <c r="G19" s="59"/>
      <c r="H19" s="60"/>
    </row>
    <row r="20" spans="2:8" ht="12.75">
      <c r="B20" s="3" t="s">
        <v>8</v>
      </c>
      <c r="C20" s="3">
        <f>E20+G20</f>
        <v>463</v>
      </c>
      <c r="D20" s="18">
        <f>F20+H20</f>
        <v>416</v>
      </c>
      <c r="E20" s="17">
        <v>225</v>
      </c>
      <c r="F20" s="18">
        <v>177</v>
      </c>
      <c r="G20" s="17">
        <v>238</v>
      </c>
      <c r="H20" s="3">
        <v>239</v>
      </c>
    </row>
    <row r="21" spans="2:8" ht="12.75">
      <c r="B21" s="6" t="s">
        <v>15</v>
      </c>
      <c r="C21" s="22">
        <f>C20/C$10*100</f>
        <v>67.69005847953217</v>
      </c>
      <c r="D21" s="31">
        <f>D20/D$10*100</f>
        <v>64.49612403100775</v>
      </c>
      <c r="E21" s="17">
        <v>75</v>
      </c>
      <c r="F21" s="18">
        <v>67</v>
      </c>
      <c r="G21" s="17">
        <v>62</v>
      </c>
      <c r="H21" s="3">
        <v>63</v>
      </c>
    </row>
    <row r="22" spans="2:8" ht="12.75">
      <c r="B22" s="3" t="s">
        <v>10</v>
      </c>
      <c r="C22" s="3" t="s">
        <v>135</v>
      </c>
      <c r="D22" s="18" t="s">
        <v>144</v>
      </c>
      <c r="E22" s="17" t="s">
        <v>350</v>
      </c>
      <c r="F22" s="18" t="s">
        <v>351</v>
      </c>
      <c r="G22" s="17" t="s">
        <v>352</v>
      </c>
      <c r="H22" s="3" t="s">
        <v>353</v>
      </c>
    </row>
    <row r="23" spans="2:8" ht="24.75" customHeight="1">
      <c r="B23" s="12" t="s">
        <v>18</v>
      </c>
      <c r="C23" s="69"/>
      <c r="D23" s="69"/>
      <c r="E23" s="69"/>
      <c r="F23" s="69"/>
      <c r="G23" s="69"/>
      <c r="H23" s="70"/>
    </row>
    <row r="24" spans="2:8" ht="12.75">
      <c r="B24" s="3" t="s">
        <v>19</v>
      </c>
      <c r="C24" s="3" t="s">
        <v>260</v>
      </c>
      <c r="D24" s="3" t="s">
        <v>260</v>
      </c>
      <c r="E24" s="17">
        <v>4</v>
      </c>
      <c r="F24" s="18">
        <v>5.7</v>
      </c>
      <c r="G24" s="17">
        <v>4.7</v>
      </c>
      <c r="H24" s="3">
        <v>4.9</v>
      </c>
    </row>
    <row r="25" spans="2:8" ht="12.75">
      <c r="B25" s="3" t="s">
        <v>20</v>
      </c>
      <c r="C25" s="3">
        <f>MIN(E25,G25)</f>
        <v>2</v>
      </c>
      <c r="D25" s="18">
        <f>MIN(F25,H25)</f>
        <v>2</v>
      </c>
      <c r="E25" s="17">
        <v>2</v>
      </c>
      <c r="F25" s="18">
        <v>2</v>
      </c>
      <c r="G25" s="17">
        <v>2</v>
      </c>
      <c r="H25" s="3">
        <v>2</v>
      </c>
    </row>
    <row r="26" spans="2:8" ht="12.75">
      <c r="B26" s="3" t="s">
        <v>21</v>
      </c>
      <c r="C26" s="3">
        <f>MAX(E26,G26)</f>
        <v>19</v>
      </c>
      <c r="D26" s="18">
        <f>MAX(F26,H26)</f>
        <v>43</v>
      </c>
      <c r="E26" s="17">
        <v>17</v>
      </c>
      <c r="F26" s="18">
        <v>24</v>
      </c>
      <c r="G26" s="17">
        <v>19</v>
      </c>
      <c r="H26" s="3">
        <v>43</v>
      </c>
    </row>
    <row r="27" spans="2:8" ht="12.75">
      <c r="B27" s="3" t="s">
        <v>22</v>
      </c>
      <c r="C27" s="3">
        <f>E27+G27</f>
        <v>144</v>
      </c>
      <c r="D27" s="18">
        <f>F27+H27</f>
        <v>142</v>
      </c>
      <c r="E27" s="17">
        <v>46</v>
      </c>
      <c r="F27" s="18">
        <v>48</v>
      </c>
      <c r="G27" s="17">
        <v>98</v>
      </c>
      <c r="H27" s="3">
        <v>94</v>
      </c>
    </row>
    <row r="28" spans="2:8" ht="12.75">
      <c r="B28" s="58" t="s">
        <v>23</v>
      </c>
      <c r="C28" s="59"/>
      <c r="D28" s="59"/>
      <c r="E28" s="59"/>
      <c r="F28" s="59"/>
      <c r="G28" s="59"/>
      <c r="H28" s="60"/>
    </row>
    <row r="29" spans="2:8" ht="12.75">
      <c r="B29" s="3" t="s">
        <v>8</v>
      </c>
      <c r="C29" s="3">
        <f>E29+G29</f>
        <v>620</v>
      </c>
      <c r="D29" s="18">
        <f>F29+H29</f>
        <v>574</v>
      </c>
      <c r="E29" s="17">
        <v>278</v>
      </c>
      <c r="F29" s="18">
        <v>238</v>
      </c>
      <c r="G29" s="17">
        <v>342</v>
      </c>
      <c r="H29" s="3">
        <v>336</v>
      </c>
    </row>
    <row r="30" spans="2:8" ht="12.75">
      <c r="B30" s="6" t="s">
        <v>9</v>
      </c>
      <c r="C30" s="22">
        <f>C29/C$10*100</f>
        <v>90.64327485380117</v>
      </c>
      <c r="D30" s="31">
        <f>D29/D$10*100</f>
        <v>88.9922480620155</v>
      </c>
      <c r="E30" s="17">
        <v>92</v>
      </c>
      <c r="F30" s="18">
        <v>90</v>
      </c>
      <c r="G30" s="17">
        <v>90</v>
      </c>
      <c r="H30" s="3">
        <v>88</v>
      </c>
    </row>
    <row r="31" spans="2:8" ht="12.75">
      <c r="B31" s="3" t="s">
        <v>10</v>
      </c>
      <c r="C31" s="3" t="s">
        <v>136</v>
      </c>
      <c r="D31" s="18" t="s">
        <v>133</v>
      </c>
      <c r="E31" s="17" t="s">
        <v>354</v>
      </c>
      <c r="F31" s="18" t="s">
        <v>254</v>
      </c>
      <c r="G31" s="17" t="s">
        <v>355</v>
      </c>
      <c r="H31" s="3" t="s">
        <v>356</v>
      </c>
    </row>
    <row r="32" spans="2:8" ht="12.75">
      <c r="B32" s="58" t="s">
        <v>26</v>
      </c>
      <c r="C32" s="59"/>
      <c r="D32" s="59"/>
      <c r="E32" s="59"/>
      <c r="F32" s="59"/>
      <c r="G32" s="59"/>
      <c r="H32" s="60"/>
    </row>
    <row r="33" spans="2:8" ht="12.75">
      <c r="B33" s="3" t="s">
        <v>8</v>
      </c>
      <c r="C33" s="3">
        <f>E33+G33</f>
        <v>465</v>
      </c>
      <c r="D33" s="18">
        <f>F33+H33</f>
        <v>438</v>
      </c>
      <c r="E33" s="17">
        <v>196</v>
      </c>
      <c r="F33" s="18">
        <v>168</v>
      </c>
      <c r="G33" s="17">
        <v>269</v>
      </c>
      <c r="H33" s="3">
        <v>270</v>
      </c>
    </row>
    <row r="34" spans="2:8" ht="12.75">
      <c r="B34" s="6" t="s">
        <v>15</v>
      </c>
      <c r="C34" s="22">
        <f>C33/C$10*100</f>
        <v>67.98245614035088</v>
      </c>
      <c r="D34" s="31">
        <f>D33/D$10*100</f>
        <v>67.90697674418604</v>
      </c>
      <c r="E34" s="17">
        <v>65</v>
      </c>
      <c r="F34" s="18">
        <v>64</v>
      </c>
      <c r="G34" s="17">
        <v>70</v>
      </c>
      <c r="H34" s="3">
        <v>71</v>
      </c>
    </row>
    <row r="35" spans="2:8" ht="12.75">
      <c r="B35" s="3" t="s">
        <v>10</v>
      </c>
      <c r="C35" s="3" t="s">
        <v>135</v>
      </c>
      <c r="D35" s="18" t="s">
        <v>135</v>
      </c>
      <c r="E35" s="17" t="s">
        <v>357</v>
      </c>
      <c r="F35" s="18" t="s">
        <v>358</v>
      </c>
      <c r="G35" s="17" t="s">
        <v>171</v>
      </c>
      <c r="H35" s="3" t="s">
        <v>171</v>
      </c>
    </row>
    <row r="36" spans="2:8" ht="12.75">
      <c r="B36" s="58" t="s">
        <v>29</v>
      </c>
      <c r="C36" s="59"/>
      <c r="D36" s="59"/>
      <c r="E36" s="59"/>
      <c r="F36" s="59"/>
      <c r="G36" s="59"/>
      <c r="H36" s="60"/>
    </row>
    <row r="37" spans="2:8" ht="12.75">
      <c r="B37" s="3" t="s">
        <v>8</v>
      </c>
      <c r="C37" s="3">
        <f>E37+G37</f>
        <v>587</v>
      </c>
      <c r="D37" s="18">
        <f>F37+H37</f>
        <v>542</v>
      </c>
      <c r="E37" s="17">
        <v>261</v>
      </c>
      <c r="F37" s="18">
        <v>217</v>
      </c>
      <c r="G37" s="17">
        <v>326</v>
      </c>
      <c r="H37" s="3">
        <v>325</v>
      </c>
    </row>
    <row r="38" spans="2:8" ht="12.75">
      <c r="B38" s="6" t="s">
        <v>9</v>
      </c>
      <c r="C38" s="22">
        <f>C37/C$10*100</f>
        <v>85.81871345029239</v>
      </c>
      <c r="D38" s="31">
        <f>D37/D$10*100</f>
        <v>84.03100775193798</v>
      </c>
      <c r="E38" s="17">
        <v>86</v>
      </c>
      <c r="F38" s="18">
        <v>82</v>
      </c>
      <c r="G38" s="17">
        <v>85</v>
      </c>
      <c r="H38" s="3">
        <v>85</v>
      </c>
    </row>
    <row r="39" spans="2:8" ht="12.75">
      <c r="B39" s="3" t="s">
        <v>10</v>
      </c>
      <c r="C39" s="3" t="s">
        <v>137</v>
      </c>
      <c r="D39" s="18" t="s">
        <v>145</v>
      </c>
      <c r="E39" s="17" t="s">
        <v>359</v>
      </c>
      <c r="F39" s="18" t="s">
        <v>360</v>
      </c>
      <c r="G39" s="17" t="s">
        <v>361</v>
      </c>
      <c r="H39" s="3" t="s">
        <v>361</v>
      </c>
    </row>
    <row r="40" spans="2:8" ht="12.75">
      <c r="B40" s="58" t="s">
        <v>332</v>
      </c>
      <c r="C40" s="59"/>
      <c r="D40" s="59"/>
      <c r="E40" s="59"/>
      <c r="F40" s="59"/>
      <c r="G40" s="59"/>
      <c r="H40" s="60"/>
    </row>
    <row r="41" spans="2:8" ht="12.75">
      <c r="B41" s="3" t="s">
        <v>8</v>
      </c>
      <c r="C41" s="3">
        <f>E41+G41</f>
        <v>669</v>
      </c>
      <c r="D41" s="18">
        <f>F41+H41</f>
        <v>636</v>
      </c>
      <c r="E41" s="17">
        <v>297</v>
      </c>
      <c r="F41" s="18">
        <v>262</v>
      </c>
      <c r="G41" s="17">
        <v>372</v>
      </c>
      <c r="H41" s="3">
        <v>374</v>
      </c>
    </row>
    <row r="42" spans="2:8" ht="12.75">
      <c r="B42" s="3" t="s">
        <v>22</v>
      </c>
      <c r="C42" s="3">
        <f>E42+G42</f>
        <v>684</v>
      </c>
      <c r="D42" s="18">
        <f>F42+H42</f>
        <v>645</v>
      </c>
      <c r="E42" s="17">
        <v>302</v>
      </c>
      <c r="F42" s="18">
        <v>264</v>
      </c>
      <c r="G42" s="17">
        <v>382</v>
      </c>
      <c r="H42" s="3">
        <v>381</v>
      </c>
    </row>
    <row r="43" spans="2:8" ht="12.75">
      <c r="B43" s="6" t="s">
        <v>9</v>
      </c>
      <c r="C43" s="22">
        <f>C41/C$42*100</f>
        <v>97.80701754385966</v>
      </c>
      <c r="D43" s="31">
        <f>D41/D$42*100</f>
        <v>98.6046511627907</v>
      </c>
      <c r="E43" s="17">
        <v>98</v>
      </c>
      <c r="F43" s="18">
        <v>99</v>
      </c>
      <c r="G43" s="17">
        <v>97</v>
      </c>
      <c r="H43" s="3">
        <v>98</v>
      </c>
    </row>
    <row r="44" spans="2:8" ht="12.75">
      <c r="B44" s="3" t="s">
        <v>10</v>
      </c>
      <c r="C44" s="3" t="s">
        <v>138</v>
      </c>
      <c r="D44" s="18" t="s">
        <v>146</v>
      </c>
      <c r="E44" s="17" t="s">
        <v>138</v>
      </c>
      <c r="F44" s="18" t="s">
        <v>362</v>
      </c>
      <c r="G44" s="17" t="s">
        <v>363</v>
      </c>
      <c r="H44" s="3" t="s">
        <v>138</v>
      </c>
    </row>
    <row r="45" spans="2:8" ht="12.75">
      <c r="B45" s="58" t="s">
        <v>34</v>
      </c>
      <c r="C45" s="59"/>
      <c r="D45" s="59"/>
      <c r="E45" s="59"/>
      <c r="F45" s="59"/>
      <c r="G45" s="59"/>
      <c r="H45" s="60"/>
    </row>
    <row r="46" spans="2:8" ht="12.75">
      <c r="B46" s="3" t="s">
        <v>8</v>
      </c>
      <c r="C46" s="3">
        <f>E46+G46</f>
        <v>127</v>
      </c>
      <c r="D46" s="18">
        <f>F46+H46</f>
        <v>128</v>
      </c>
      <c r="E46" s="17">
        <v>56</v>
      </c>
      <c r="F46" s="18">
        <v>64</v>
      </c>
      <c r="G46" s="17">
        <v>71</v>
      </c>
      <c r="H46" s="3">
        <v>64</v>
      </c>
    </row>
    <row r="47" spans="2:8" ht="12.75">
      <c r="B47" s="6" t="s">
        <v>9</v>
      </c>
      <c r="C47" s="22">
        <f>C46/C$10*100</f>
        <v>18.567251461988306</v>
      </c>
      <c r="D47" s="31">
        <f>D46/D$10*100</f>
        <v>19.844961240310077</v>
      </c>
      <c r="E47" s="17">
        <v>19</v>
      </c>
      <c r="F47" s="18">
        <v>24</v>
      </c>
      <c r="G47" s="17">
        <v>19</v>
      </c>
      <c r="H47" s="3">
        <v>17</v>
      </c>
    </row>
    <row r="48" spans="2:8" ht="12.75">
      <c r="B48" s="3" t="s">
        <v>10</v>
      </c>
      <c r="C48" s="3" t="s">
        <v>139</v>
      </c>
      <c r="D48" s="18" t="s">
        <v>147</v>
      </c>
      <c r="E48" s="17" t="s">
        <v>364</v>
      </c>
      <c r="F48" s="18" t="s">
        <v>365</v>
      </c>
      <c r="G48" s="17" t="s">
        <v>364</v>
      </c>
      <c r="H48" s="3" t="s">
        <v>366</v>
      </c>
    </row>
    <row r="49" spans="2:8" ht="12.75">
      <c r="B49" s="58" t="s">
        <v>37</v>
      </c>
      <c r="C49" s="59"/>
      <c r="D49" s="59"/>
      <c r="E49" s="59"/>
      <c r="F49" s="59"/>
      <c r="G49" s="59"/>
      <c r="H49" s="60"/>
    </row>
    <row r="50" spans="2:8" ht="12.75">
      <c r="B50" s="3" t="s">
        <v>8</v>
      </c>
      <c r="C50" s="3">
        <f>E50+G50</f>
        <v>422</v>
      </c>
      <c r="D50" s="18">
        <f>F50+H50</f>
        <v>394</v>
      </c>
      <c r="E50" s="17">
        <v>203</v>
      </c>
      <c r="F50" s="18">
        <v>185</v>
      </c>
      <c r="G50" s="17">
        <v>219</v>
      </c>
      <c r="H50" s="3">
        <v>209</v>
      </c>
    </row>
    <row r="51" spans="2:8" ht="12.75">
      <c r="B51" s="6" t="s">
        <v>9</v>
      </c>
      <c r="C51" s="22">
        <f>C50/C$10*100</f>
        <v>61.69590643274854</v>
      </c>
      <c r="D51" s="31">
        <f>D50/D$10*100</f>
        <v>61.08527131782946</v>
      </c>
      <c r="E51" s="17">
        <v>67</v>
      </c>
      <c r="F51" s="18">
        <v>70</v>
      </c>
      <c r="G51" s="17">
        <v>57</v>
      </c>
      <c r="H51" s="3">
        <v>55</v>
      </c>
    </row>
    <row r="52" spans="2:8" ht="12.75">
      <c r="B52" s="3" t="s">
        <v>10</v>
      </c>
      <c r="C52" s="3" t="s">
        <v>140</v>
      </c>
      <c r="D52" s="18" t="s">
        <v>148</v>
      </c>
      <c r="E52" s="17" t="s">
        <v>367</v>
      </c>
      <c r="F52" s="18" t="s">
        <v>368</v>
      </c>
      <c r="G52" s="17" t="s">
        <v>369</v>
      </c>
      <c r="H52" s="3" t="s">
        <v>239</v>
      </c>
    </row>
    <row r="53" spans="2:8" ht="12.75">
      <c r="B53" s="58" t="s">
        <v>40</v>
      </c>
      <c r="C53" s="59"/>
      <c r="D53" s="59"/>
      <c r="E53" s="59"/>
      <c r="F53" s="59"/>
      <c r="G53" s="59"/>
      <c r="H53" s="60"/>
    </row>
    <row r="54" spans="2:8" ht="12.75">
      <c r="B54" s="3" t="s">
        <v>8</v>
      </c>
      <c r="C54" s="3">
        <f>E54+G54</f>
        <v>581</v>
      </c>
      <c r="D54" s="18">
        <f>F54+H54</f>
        <v>550</v>
      </c>
      <c r="E54" s="17">
        <v>260</v>
      </c>
      <c r="F54" s="18">
        <v>236</v>
      </c>
      <c r="G54" s="17">
        <v>321</v>
      </c>
      <c r="H54" s="3">
        <v>314</v>
      </c>
    </row>
    <row r="55" spans="2:8" ht="12.75">
      <c r="B55" s="6" t="s">
        <v>15</v>
      </c>
      <c r="C55" s="22">
        <f>C54/C$10*100</f>
        <v>84.94152046783626</v>
      </c>
      <c r="D55" s="31">
        <f>D54/D$10*100</f>
        <v>85.27131782945736</v>
      </c>
      <c r="E55" s="17">
        <v>86</v>
      </c>
      <c r="F55" s="18">
        <v>89</v>
      </c>
      <c r="G55" s="17">
        <v>84</v>
      </c>
      <c r="H55" s="3">
        <v>82</v>
      </c>
    </row>
    <row r="56" spans="2:8" ht="12.75">
      <c r="B56" s="3" t="s">
        <v>10</v>
      </c>
      <c r="C56" s="3" t="s">
        <v>141</v>
      </c>
      <c r="D56" s="18" t="s">
        <v>149</v>
      </c>
      <c r="E56" s="17" t="s">
        <v>359</v>
      </c>
      <c r="F56" s="18" t="s">
        <v>370</v>
      </c>
      <c r="G56" s="17" t="s">
        <v>169</v>
      </c>
      <c r="H56" s="3" t="s">
        <v>371</v>
      </c>
    </row>
    <row r="57" spans="2:8" ht="12.75">
      <c r="B57" s="4" t="s">
        <v>43</v>
      </c>
      <c r="C57" s="5">
        <f>E57+G57</f>
        <v>687</v>
      </c>
      <c r="D57" s="19">
        <f>F57+H57</f>
        <v>656</v>
      </c>
      <c r="E57" s="13">
        <v>331</v>
      </c>
      <c r="F57" s="5">
        <v>293</v>
      </c>
      <c r="G57" s="5">
        <v>356</v>
      </c>
      <c r="H57" s="5">
        <v>363</v>
      </c>
    </row>
    <row r="58" spans="2:8" ht="12.75">
      <c r="B58" s="58" t="s">
        <v>44</v>
      </c>
      <c r="C58" s="59"/>
      <c r="D58" s="59"/>
      <c r="E58" s="59"/>
      <c r="F58" s="59"/>
      <c r="G58" s="59"/>
      <c r="H58" s="60"/>
    </row>
    <row r="59" spans="2:8" ht="12.75">
      <c r="B59" s="3" t="s">
        <v>8</v>
      </c>
      <c r="C59" s="3">
        <f>E59+G59</f>
        <v>584</v>
      </c>
      <c r="D59" s="18">
        <f>F59+H59</f>
        <v>564</v>
      </c>
      <c r="E59" s="17">
        <v>267</v>
      </c>
      <c r="F59" s="18">
        <v>234</v>
      </c>
      <c r="G59" s="17">
        <v>317</v>
      </c>
      <c r="H59" s="3">
        <v>330</v>
      </c>
    </row>
    <row r="60" spans="2:8" ht="12.75">
      <c r="B60" s="6" t="s">
        <v>9</v>
      </c>
      <c r="C60" s="22">
        <f>C59/C$57*100</f>
        <v>85.00727802037845</v>
      </c>
      <c r="D60" s="31">
        <f>D59/D$57*100</f>
        <v>85.97560975609755</v>
      </c>
      <c r="E60" s="17">
        <v>81</v>
      </c>
      <c r="F60" s="18">
        <v>80</v>
      </c>
      <c r="G60" s="17">
        <v>89</v>
      </c>
      <c r="H60" s="3">
        <v>91</v>
      </c>
    </row>
    <row r="61" spans="2:8" ht="12.75">
      <c r="B61" s="3" t="s">
        <v>10</v>
      </c>
      <c r="C61" s="3" t="s">
        <v>149</v>
      </c>
      <c r="D61" s="18" t="s">
        <v>137</v>
      </c>
      <c r="E61" s="17" t="s">
        <v>372</v>
      </c>
      <c r="F61" s="18" t="s">
        <v>373</v>
      </c>
      <c r="G61" s="17" t="s">
        <v>374</v>
      </c>
      <c r="H61" s="3" t="s">
        <v>136</v>
      </c>
    </row>
    <row r="62" spans="2:8" ht="12.75">
      <c r="B62" s="58" t="s">
        <v>47</v>
      </c>
      <c r="C62" s="59"/>
      <c r="D62" s="59"/>
      <c r="E62" s="59"/>
      <c r="F62" s="59"/>
      <c r="G62" s="59"/>
      <c r="H62" s="60"/>
    </row>
    <row r="63" spans="2:8" ht="12.75">
      <c r="B63" s="3" t="s">
        <v>8</v>
      </c>
      <c r="C63" s="3">
        <f>E63+G63</f>
        <v>66</v>
      </c>
      <c r="D63" s="18">
        <f>F63+H63</f>
        <v>62</v>
      </c>
      <c r="E63" s="17">
        <v>24</v>
      </c>
      <c r="F63" s="18">
        <v>26</v>
      </c>
      <c r="G63" s="17">
        <v>42</v>
      </c>
      <c r="H63" s="3">
        <v>36</v>
      </c>
    </row>
    <row r="64" spans="2:8" ht="12.75">
      <c r="B64" s="6" t="s">
        <v>9</v>
      </c>
      <c r="C64" s="22">
        <f>C63/C$57*100</f>
        <v>9.606986899563319</v>
      </c>
      <c r="D64" s="31">
        <f>D63/D$57*100</f>
        <v>9.451219512195122</v>
      </c>
      <c r="E64" s="17">
        <v>7</v>
      </c>
      <c r="F64" s="18">
        <v>9</v>
      </c>
      <c r="G64" s="17">
        <v>12</v>
      </c>
      <c r="H64" s="3">
        <v>10</v>
      </c>
    </row>
    <row r="65" spans="2:8" ht="12.75">
      <c r="B65" s="3" t="s">
        <v>10</v>
      </c>
      <c r="C65" s="3" t="s">
        <v>150</v>
      </c>
      <c r="D65" s="18" t="s">
        <v>153</v>
      </c>
      <c r="E65" s="17" t="s">
        <v>375</v>
      </c>
      <c r="F65" s="18" t="s">
        <v>376</v>
      </c>
      <c r="G65" s="17" t="s">
        <v>377</v>
      </c>
      <c r="H65" s="3" t="s">
        <v>378</v>
      </c>
    </row>
    <row r="66" spans="2:8" ht="12.75">
      <c r="B66" s="58" t="s">
        <v>50</v>
      </c>
      <c r="C66" s="59"/>
      <c r="D66" s="59"/>
      <c r="E66" s="59"/>
      <c r="F66" s="59"/>
      <c r="G66" s="59"/>
      <c r="H66" s="60"/>
    </row>
    <row r="67" spans="2:8" ht="12.75">
      <c r="B67" s="3" t="s">
        <v>8</v>
      </c>
      <c r="C67" s="3">
        <f>E67+G67</f>
        <v>279</v>
      </c>
      <c r="D67" s="18">
        <f>F67+H67</f>
        <v>259</v>
      </c>
      <c r="E67" s="17">
        <v>125</v>
      </c>
      <c r="F67" s="18">
        <v>119</v>
      </c>
      <c r="G67" s="17">
        <v>154</v>
      </c>
      <c r="H67" s="3">
        <v>140</v>
      </c>
    </row>
    <row r="68" spans="2:8" ht="12.75">
      <c r="B68" s="6" t="s">
        <v>9</v>
      </c>
      <c r="C68" s="22">
        <f>C67/C$57*100</f>
        <v>40.61135371179039</v>
      </c>
      <c r="D68" s="31">
        <f>D67/D$57*100</f>
        <v>39.48170731707317</v>
      </c>
      <c r="E68" s="17">
        <v>38</v>
      </c>
      <c r="F68" s="18">
        <v>41</v>
      </c>
      <c r="G68" s="17">
        <v>43</v>
      </c>
      <c r="H68" s="3">
        <v>39</v>
      </c>
    </row>
    <row r="69" spans="2:8" ht="12.75">
      <c r="B69" s="3" t="s">
        <v>10</v>
      </c>
      <c r="C69" s="3" t="s">
        <v>151</v>
      </c>
      <c r="D69" s="18" t="s">
        <v>154</v>
      </c>
      <c r="E69" s="17" t="s">
        <v>379</v>
      </c>
      <c r="F69" s="18" t="s">
        <v>380</v>
      </c>
      <c r="G69" s="17" t="s">
        <v>238</v>
      </c>
      <c r="H69" s="3" t="s">
        <v>381</v>
      </c>
    </row>
    <row r="70" spans="2:8" ht="12.75">
      <c r="B70" s="58" t="s">
        <v>52</v>
      </c>
      <c r="C70" s="59"/>
      <c r="D70" s="59"/>
      <c r="E70" s="59"/>
      <c r="F70" s="59"/>
      <c r="G70" s="59"/>
      <c r="H70" s="60"/>
    </row>
    <row r="71" spans="2:8" ht="12.75">
      <c r="B71" s="3" t="s">
        <v>8</v>
      </c>
      <c r="C71" s="3">
        <f>E71+G71</f>
        <v>433</v>
      </c>
      <c r="D71" s="18">
        <f>F71+H71</f>
        <v>429</v>
      </c>
      <c r="E71" s="17">
        <v>192</v>
      </c>
      <c r="F71" s="18">
        <v>179</v>
      </c>
      <c r="G71" s="17">
        <v>241</v>
      </c>
      <c r="H71" s="3">
        <v>250</v>
      </c>
    </row>
    <row r="72" spans="2:8" ht="12.75">
      <c r="B72" s="6" t="s">
        <v>15</v>
      </c>
      <c r="C72" s="22">
        <f>C71/C$57*100</f>
        <v>63.02765647743813</v>
      </c>
      <c r="D72" s="31">
        <f>D71/D$57*100</f>
        <v>65.39634146341463</v>
      </c>
      <c r="E72" s="17">
        <v>58</v>
      </c>
      <c r="F72" s="18">
        <v>61</v>
      </c>
      <c r="G72" s="17">
        <v>68</v>
      </c>
      <c r="H72" s="3">
        <v>69</v>
      </c>
    </row>
    <row r="73" spans="2:8" ht="12.75">
      <c r="B73" s="3" t="s">
        <v>10</v>
      </c>
      <c r="C73" s="3" t="s">
        <v>152</v>
      </c>
      <c r="D73" s="18" t="s">
        <v>155</v>
      </c>
      <c r="E73" s="17" t="s">
        <v>382</v>
      </c>
      <c r="F73" s="18" t="s">
        <v>383</v>
      </c>
      <c r="G73" s="17" t="s">
        <v>384</v>
      </c>
      <c r="H73" s="3" t="s">
        <v>385</v>
      </c>
    </row>
    <row r="75" spans="2:8" ht="24.75" customHeight="1">
      <c r="B75" s="1"/>
      <c r="C75" s="66" t="s">
        <v>75</v>
      </c>
      <c r="D75" s="67"/>
      <c r="E75" s="67" t="s">
        <v>76</v>
      </c>
      <c r="F75" s="67"/>
      <c r="G75" s="67" t="s">
        <v>77</v>
      </c>
      <c r="H75" s="71"/>
    </row>
    <row r="76" spans="1:8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6">
        <v>2008</v>
      </c>
    </row>
    <row r="77" spans="2:8" ht="12.75">
      <c r="B77" s="7" t="s">
        <v>56</v>
      </c>
      <c r="C77" s="3">
        <f>E77+G77</f>
        <v>677</v>
      </c>
      <c r="D77" s="18">
        <f>F77+H77</f>
        <v>655</v>
      </c>
      <c r="E77" s="17">
        <v>300</v>
      </c>
      <c r="F77" s="18">
        <v>267</v>
      </c>
      <c r="G77" s="17">
        <v>377</v>
      </c>
      <c r="H77" s="3">
        <v>388</v>
      </c>
    </row>
    <row r="78" spans="2:8" ht="12.75">
      <c r="B78" s="58" t="s">
        <v>57</v>
      </c>
      <c r="C78" s="59"/>
      <c r="D78" s="59"/>
      <c r="E78" s="59"/>
      <c r="F78" s="59"/>
      <c r="G78" s="59"/>
      <c r="H78" s="60"/>
    </row>
    <row r="79" spans="2:8" ht="12.75">
      <c r="B79" s="3" t="s">
        <v>19</v>
      </c>
      <c r="C79" s="3" t="s">
        <v>260</v>
      </c>
      <c r="D79" s="3" t="s">
        <v>260</v>
      </c>
      <c r="E79" s="17">
        <v>27.2</v>
      </c>
      <c r="F79" s="18">
        <v>29.8</v>
      </c>
      <c r="G79" s="17">
        <v>32.5</v>
      </c>
      <c r="H79" s="3">
        <v>25.4</v>
      </c>
    </row>
    <row r="80" spans="2:8" ht="12.75">
      <c r="B80" s="3" t="s">
        <v>20</v>
      </c>
      <c r="C80" s="3">
        <f>MIN(E80,G80)</f>
        <v>0</v>
      </c>
      <c r="D80" s="18">
        <f>MIN(F80,H80)</f>
        <v>0</v>
      </c>
      <c r="E80" s="17">
        <v>0</v>
      </c>
      <c r="F80" s="18">
        <v>1</v>
      </c>
      <c r="G80" s="17">
        <v>0</v>
      </c>
      <c r="H80" s="3">
        <v>0</v>
      </c>
    </row>
    <row r="81" spans="2:8" ht="12.75">
      <c r="B81" s="3" t="s">
        <v>21</v>
      </c>
      <c r="C81" s="3">
        <f>MAX(E81,G81)</f>
        <v>282</v>
      </c>
      <c r="D81" s="18">
        <f>MAX(F81,H81)</f>
        <v>227</v>
      </c>
      <c r="E81" s="17">
        <v>158</v>
      </c>
      <c r="F81" s="18">
        <v>227</v>
      </c>
      <c r="G81" s="17">
        <v>282</v>
      </c>
      <c r="H81" s="3">
        <v>203</v>
      </c>
    </row>
    <row r="82" spans="2:8" ht="12.75">
      <c r="B82" s="3" t="s">
        <v>22</v>
      </c>
      <c r="C82" s="3">
        <f>E82+G82</f>
        <v>677</v>
      </c>
      <c r="D82" s="18">
        <f>F82+H82</f>
        <v>655</v>
      </c>
      <c r="E82" s="17">
        <v>300</v>
      </c>
      <c r="F82" s="18">
        <v>267</v>
      </c>
      <c r="G82" s="17">
        <v>377</v>
      </c>
      <c r="H82" s="3">
        <v>388</v>
      </c>
    </row>
    <row r="83" spans="2:8" ht="24.75" customHeight="1">
      <c r="B83" s="46" t="s">
        <v>58</v>
      </c>
      <c r="C83" s="69"/>
      <c r="D83" s="69"/>
      <c r="E83" s="69"/>
      <c r="F83" s="69"/>
      <c r="G83" s="69"/>
      <c r="H83" s="70"/>
    </row>
    <row r="84" spans="2:8" ht="12.75">
      <c r="B84" s="3" t="s">
        <v>19</v>
      </c>
      <c r="C84" s="3" t="s">
        <v>260</v>
      </c>
      <c r="D84" s="3" t="s">
        <v>260</v>
      </c>
      <c r="E84" s="17">
        <v>25.1</v>
      </c>
      <c r="F84" s="18">
        <v>27.3</v>
      </c>
      <c r="G84" s="17">
        <v>30.6</v>
      </c>
      <c r="H84" s="3">
        <v>23.4</v>
      </c>
    </row>
    <row r="85" spans="2:8" ht="12.75">
      <c r="B85" s="3" t="s">
        <v>20</v>
      </c>
      <c r="C85" s="3">
        <f>MIN(E85,G85)</f>
        <v>0</v>
      </c>
      <c r="D85" s="18">
        <f>MIN(F85,H85)</f>
        <v>0</v>
      </c>
      <c r="E85" s="17">
        <v>0</v>
      </c>
      <c r="F85" s="18">
        <v>0</v>
      </c>
      <c r="G85" s="17">
        <v>0</v>
      </c>
      <c r="H85" s="3">
        <v>0</v>
      </c>
    </row>
    <row r="86" spans="2:8" ht="12.75">
      <c r="B86" s="3" t="s">
        <v>21</v>
      </c>
      <c r="C86" s="3">
        <f>MAX(E86,G86)</f>
        <v>281</v>
      </c>
      <c r="D86" s="18">
        <f>MAX(F86,H86)</f>
        <v>227</v>
      </c>
      <c r="E86" s="17">
        <v>158</v>
      </c>
      <c r="F86" s="18">
        <v>227</v>
      </c>
      <c r="G86" s="17">
        <v>281</v>
      </c>
      <c r="H86" s="3">
        <v>203</v>
      </c>
    </row>
    <row r="87" spans="2:8" ht="12.75">
      <c r="B87" s="3" t="s">
        <v>22</v>
      </c>
      <c r="C87" s="3">
        <f>E87+G87</f>
        <v>677</v>
      </c>
      <c r="D87" s="18">
        <f>F87+H87</f>
        <v>655</v>
      </c>
      <c r="E87" s="17">
        <v>300</v>
      </c>
      <c r="F87" s="18">
        <v>267</v>
      </c>
      <c r="G87" s="17">
        <v>377</v>
      </c>
      <c r="H87" s="3">
        <v>388</v>
      </c>
    </row>
    <row r="88" spans="2:8" ht="12.75">
      <c r="B88" s="58" t="s">
        <v>59</v>
      </c>
      <c r="C88" s="59"/>
      <c r="D88" s="59"/>
      <c r="E88" s="59"/>
      <c r="F88" s="59"/>
      <c r="G88" s="59"/>
      <c r="H88" s="60"/>
    </row>
    <row r="89" spans="2:8" ht="12.75">
      <c r="B89" s="3" t="s">
        <v>19</v>
      </c>
      <c r="C89" s="3" t="s">
        <v>260</v>
      </c>
      <c r="D89" s="3" t="s">
        <v>260</v>
      </c>
      <c r="E89" s="17">
        <v>82.7</v>
      </c>
      <c r="F89" s="18">
        <v>78</v>
      </c>
      <c r="G89" s="17">
        <v>80.6</v>
      </c>
      <c r="H89" s="3">
        <v>78.6</v>
      </c>
    </row>
    <row r="90" spans="2:8" ht="12.75">
      <c r="B90" s="3" t="s">
        <v>20</v>
      </c>
      <c r="C90" s="3">
        <f>MIN(E90,G90)</f>
        <v>0</v>
      </c>
      <c r="D90" s="18">
        <f>MIN(F90,H90)</f>
        <v>0</v>
      </c>
      <c r="E90" s="17">
        <v>0</v>
      </c>
      <c r="F90" s="18">
        <v>0</v>
      </c>
      <c r="G90" s="17">
        <v>0</v>
      </c>
      <c r="H90" s="3">
        <v>0</v>
      </c>
    </row>
    <row r="91" spans="2:8" ht="12.75">
      <c r="B91" s="3" t="s">
        <v>21</v>
      </c>
      <c r="C91" s="3">
        <f>MAX(E91,G91)</f>
        <v>100</v>
      </c>
      <c r="D91" s="18">
        <f>MAX(F91,H91)</f>
        <v>100</v>
      </c>
      <c r="E91" s="17">
        <v>100</v>
      </c>
      <c r="F91" s="18">
        <v>100</v>
      </c>
      <c r="G91" s="17">
        <v>100</v>
      </c>
      <c r="H91" s="3">
        <v>100</v>
      </c>
    </row>
    <row r="92" spans="2:8" ht="12.75">
      <c r="B92" s="3" t="s">
        <v>22</v>
      </c>
      <c r="C92" s="3">
        <f>E92+G92</f>
        <v>677</v>
      </c>
      <c r="D92" s="18">
        <f>F92+H92</f>
        <v>655</v>
      </c>
      <c r="E92" s="17">
        <v>300</v>
      </c>
      <c r="F92" s="18">
        <v>267</v>
      </c>
      <c r="G92" s="17">
        <v>377</v>
      </c>
      <c r="H92" s="3">
        <v>388</v>
      </c>
    </row>
    <row r="93" spans="2:8" ht="12.75">
      <c r="B93" s="4" t="s">
        <v>60</v>
      </c>
      <c r="C93" s="4">
        <f>E93+G93</f>
        <v>591</v>
      </c>
      <c r="D93" s="27">
        <f>F93+H93</f>
        <v>595</v>
      </c>
      <c r="E93" s="26">
        <v>286</v>
      </c>
      <c r="F93" s="27">
        <v>260</v>
      </c>
      <c r="G93" s="26">
        <v>305</v>
      </c>
      <c r="H93" s="4">
        <v>335</v>
      </c>
    </row>
    <row r="94" spans="2:8" ht="12.75">
      <c r="B94" s="58" t="s">
        <v>61</v>
      </c>
      <c r="C94" s="59"/>
      <c r="D94" s="59"/>
      <c r="E94" s="59"/>
      <c r="F94" s="59"/>
      <c r="G94" s="59"/>
      <c r="H94" s="60"/>
    </row>
    <row r="95" spans="2:8" ht="12.75">
      <c r="B95" s="3" t="s">
        <v>8</v>
      </c>
      <c r="C95" s="3">
        <f>E95+G95</f>
        <v>565</v>
      </c>
      <c r="D95" s="18">
        <f>F95+H95</f>
        <v>585</v>
      </c>
      <c r="E95" s="17">
        <v>267</v>
      </c>
      <c r="F95" s="18">
        <v>255</v>
      </c>
      <c r="G95" s="17">
        <v>298</v>
      </c>
      <c r="H95" s="3">
        <v>330</v>
      </c>
    </row>
    <row r="96" spans="2:8" ht="12.75">
      <c r="B96" s="6" t="s">
        <v>9</v>
      </c>
      <c r="C96" s="22">
        <f>C95/C$93*100</f>
        <v>95.60067681895093</v>
      </c>
      <c r="D96" s="31">
        <f>D95/D$93*100</f>
        <v>98.31932773109243</v>
      </c>
      <c r="E96" s="17">
        <v>93</v>
      </c>
      <c r="F96" s="18">
        <v>98</v>
      </c>
      <c r="G96" s="17">
        <v>98</v>
      </c>
      <c r="H96" s="3">
        <v>99</v>
      </c>
    </row>
    <row r="97" spans="2:8" ht="12.75">
      <c r="B97" s="3" t="s">
        <v>10</v>
      </c>
      <c r="C97" s="3" t="s">
        <v>71</v>
      </c>
      <c r="D97" s="18" t="s">
        <v>146</v>
      </c>
      <c r="E97" s="17" t="s">
        <v>386</v>
      </c>
      <c r="F97" s="18" t="s">
        <v>138</v>
      </c>
      <c r="G97" s="17" t="s">
        <v>363</v>
      </c>
      <c r="H97" s="3" t="s">
        <v>146</v>
      </c>
    </row>
    <row r="98" spans="2:8" ht="12.75">
      <c r="B98" s="58" t="s">
        <v>64</v>
      </c>
      <c r="C98" s="59"/>
      <c r="D98" s="59"/>
      <c r="E98" s="59"/>
      <c r="F98" s="59"/>
      <c r="G98" s="59"/>
      <c r="H98" s="60"/>
    </row>
    <row r="99" spans="2:8" ht="12.75">
      <c r="B99" s="3" t="s">
        <v>8</v>
      </c>
      <c r="C99" s="3">
        <f>E99+G99</f>
        <v>462</v>
      </c>
      <c r="D99" s="18">
        <f>F99+H99</f>
        <v>500</v>
      </c>
      <c r="E99" s="17">
        <v>206</v>
      </c>
      <c r="F99" s="18">
        <v>209</v>
      </c>
      <c r="G99" s="17">
        <v>256</v>
      </c>
      <c r="H99" s="3">
        <v>291</v>
      </c>
    </row>
    <row r="100" spans="2:8" ht="12.75">
      <c r="B100" s="6" t="s">
        <v>9</v>
      </c>
      <c r="C100" s="22">
        <f>C99/C$93*100</f>
        <v>78.1725888324873</v>
      </c>
      <c r="D100" s="31">
        <f>D99/D$93*100</f>
        <v>84.03361344537815</v>
      </c>
      <c r="E100" s="17">
        <v>72</v>
      </c>
      <c r="F100" s="18">
        <v>80</v>
      </c>
      <c r="G100" s="17">
        <v>84</v>
      </c>
      <c r="H100" s="3">
        <v>87</v>
      </c>
    </row>
    <row r="101" spans="2:8" ht="12.75">
      <c r="B101" s="3" t="s">
        <v>10</v>
      </c>
      <c r="C101" s="3" t="s">
        <v>156</v>
      </c>
      <c r="D101" s="18" t="s">
        <v>145</v>
      </c>
      <c r="E101" s="17" t="s">
        <v>387</v>
      </c>
      <c r="F101" s="18" t="s">
        <v>388</v>
      </c>
      <c r="G101" s="17" t="s">
        <v>389</v>
      </c>
      <c r="H101" s="3" t="s">
        <v>390</v>
      </c>
    </row>
    <row r="102" spans="2:8" ht="12.75">
      <c r="B102" s="4" t="s">
        <v>67</v>
      </c>
      <c r="C102" s="4">
        <f>E102+G102</f>
        <v>106</v>
      </c>
      <c r="D102" s="27">
        <f>F102+H102</f>
        <v>107</v>
      </c>
      <c r="E102" s="26">
        <v>52</v>
      </c>
      <c r="F102" s="27">
        <v>45</v>
      </c>
      <c r="G102" s="26">
        <v>54</v>
      </c>
      <c r="H102" s="4">
        <v>62</v>
      </c>
    </row>
    <row r="103" spans="2:8" ht="12.75">
      <c r="B103" s="58" t="s">
        <v>68</v>
      </c>
      <c r="C103" s="59"/>
      <c r="D103" s="59"/>
      <c r="E103" s="59"/>
      <c r="F103" s="59"/>
      <c r="G103" s="59"/>
      <c r="H103" s="60"/>
    </row>
    <row r="104" spans="2:8" ht="12.75">
      <c r="B104" s="3" t="s">
        <v>8</v>
      </c>
      <c r="C104" s="3">
        <f>E104+G104</f>
        <v>41</v>
      </c>
      <c r="D104" s="18">
        <f>F104+H104</f>
        <v>36</v>
      </c>
      <c r="E104" s="17">
        <v>15</v>
      </c>
      <c r="F104" s="18">
        <v>9</v>
      </c>
      <c r="G104" s="17">
        <v>26</v>
      </c>
      <c r="H104" s="3">
        <v>27</v>
      </c>
    </row>
    <row r="105" spans="2:8" ht="12.75">
      <c r="B105" s="6" t="s">
        <v>9</v>
      </c>
      <c r="C105" s="22">
        <f>C104/C$102*100</f>
        <v>38.67924528301887</v>
      </c>
      <c r="D105" s="31">
        <f>D104/D$102*100</f>
        <v>33.64485981308411</v>
      </c>
      <c r="E105" s="17">
        <v>29</v>
      </c>
      <c r="F105" s="18">
        <v>20</v>
      </c>
      <c r="G105" s="17">
        <v>48</v>
      </c>
      <c r="H105" s="3">
        <v>44</v>
      </c>
    </row>
    <row r="106" spans="2:8" ht="12.75">
      <c r="B106" s="3" t="s">
        <v>10</v>
      </c>
      <c r="C106" s="3" t="s">
        <v>157</v>
      </c>
      <c r="D106" s="18" t="s">
        <v>159</v>
      </c>
      <c r="E106" s="17" t="s">
        <v>391</v>
      </c>
      <c r="F106" s="18" t="s">
        <v>392</v>
      </c>
      <c r="G106" s="17" t="s">
        <v>393</v>
      </c>
      <c r="H106" s="3" t="s">
        <v>394</v>
      </c>
    </row>
    <row r="107" spans="2:8" ht="12.75">
      <c r="B107" s="58" t="s">
        <v>61</v>
      </c>
      <c r="C107" s="59"/>
      <c r="D107" s="59"/>
      <c r="E107" s="59"/>
      <c r="F107" s="59"/>
      <c r="G107" s="59"/>
      <c r="H107" s="60"/>
    </row>
    <row r="108" spans="2:8" ht="12.75">
      <c r="B108" s="3" t="s">
        <v>8</v>
      </c>
      <c r="C108" s="3">
        <f>E108+G108</f>
        <v>100</v>
      </c>
      <c r="D108" s="18">
        <f>F108+H108</f>
        <v>103</v>
      </c>
      <c r="E108" s="17">
        <v>46</v>
      </c>
      <c r="F108" s="18">
        <v>43</v>
      </c>
      <c r="G108" s="17">
        <v>54</v>
      </c>
      <c r="H108" s="3">
        <v>60</v>
      </c>
    </row>
    <row r="109" spans="2:8" ht="12.75">
      <c r="B109" s="6" t="s">
        <v>9</v>
      </c>
      <c r="C109" s="22">
        <f>C108/C$102*100</f>
        <v>94.33962264150944</v>
      </c>
      <c r="D109" s="31">
        <f>D108/D$102*100</f>
        <v>96.26168224299066</v>
      </c>
      <c r="E109" s="17">
        <v>88</v>
      </c>
      <c r="F109" s="18">
        <v>96</v>
      </c>
      <c r="G109" s="17">
        <v>100</v>
      </c>
      <c r="H109" s="3">
        <v>97</v>
      </c>
    </row>
    <row r="110" spans="2:8" ht="12.75">
      <c r="B110" s="3" t="s">
        <v>10</v>
      </c>
      <c r="C110" s="3" t="s">
        <v>158</v>
      </c>
      <c r="D110" s="18" t="s">
        <v>160</v>
      </c>
      <c r="E110" s="17" t="s">
        <v>395</v>
      </c>
      <c r="F110" s="18" t="s">
        <v>396</v>
      </c>
      <c r="G110" s="17" t="s">
        <v>397</v>
      </c>
      <c r="H110" s="3" t="s">
        <v>398</v>
      </c>
    </row>
  </sheetData>
  <mergeCells count="31">
    <mergeCell ref="B28:H28"/>
    <mergeCell ref="B94:H94"/>
    <mergeCell ref="B32:H32"/>
    <mergeCell ref="A1:D1"/>
    <mergeCell ref="B36:H36"/>
    <mergeCell ref="B40:H40"/>
    <mergeCell ref="B11:H11"/>
    <mergeCell ref="B15:H15"/>
    <mergeCell ref="B19:H19"/>
    <mergeCell ref="C23:H23"/>
    <mergeCell ref="B107:H107"/>
    <mergeCell ref="B62:H62"/>
    <mergeCell ref="B66:H66"/>
    <mergeCell ref="B70:H70"/>
    <mergeCell ref="B78:H78"/>
    <mergeCell ref="C75:D75"/>
    <mergeCell ref="E75:F75"/>
    <mergeCell ref="B103:H103"/>
    <mergeCell ref="G75:H75"/>
    <mergeCell ref="B88:H88"/>
    <mergeCell ref="C2:D2"/>
    <mergeCell ref="E3:F3"/>
    <mergeCell ref="G3:H3"/>
    <mergeCell ref="A7:A9"/>
    <mergeCell ref="C3:D3"/>
    <mergeCell ref="B98:H98"/>
    <mergeCell ref="B83:H83"/>
    <mergeCell ref="B45:H45"/>
    <mergeCell ref="B49:H49"/>
    <mergeCell ref="B53:H53"/>
    <mergeCell ref="B58:H58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4" width="11.7109375" style="0" customWidth="1"/>
  </cols>
  <sheetData>
    <row r="1" spans="1:4" ht="13.5" thickBot="1">
      <c r="A1" s="23" t="s">
        <v>78</v>
      </c>
      <c r="B1" s="23"/>
      <c r="C1" s="23"/>
      <c r="D1" s="23"/>
    </row>
    <row r="2" spans="1:4" ht="13.5" thickTop="1">
      <c r="A2" s="10"/>
      <c r="B2" s="10"/>
      <c r="C2" s="57" t="s">
        <v>345</v>
      </c>
      <c r="D2" s="57"/>
    </row>
    <row r="3" spans="1:4" ht="24.75" customHeight="1">
      <c r="A3" s="21">
        <v>3.3</v>
      </c>
      <c r="B3" s="20" t="s">
        <v>79</v>
      </c>
      <c r="C3" s="72" t="s">
        <v>80</v>
      </c>
      <c r="D3" s="73"/>
    </row>
    <row r="4" spans="1:4" ht="12.75">
      <c r="A4" s="1"/>
      <c r="B4" s="1"/>
      <c r="C4" s="14">
        <v>2007</v>
      </c>
      <c r="D4" s="16">
        <v>2008</v>
      </c>
    </row>
    <row r="5" spans="1:4" ht="12.75">
      <c r="A5" s="20" t="s">
        <v>0</v>
      </c>
      <c r="B5" s="2" t="s">
        <v>1</v>
      </c>
      <c r="C5" s="3">
        <v>162</v>
      </c>
      <c r="D5" s="3">
        <v>207</v>
      </c>
    </row>
    <row r="6" spans="2:4" ht="12.75">
      <c r="B6" s="2" t="s">
        <v>2</v>
      </c>
      <c r="C6" s="3">
        <v>0</v>
      </c>
      <c r="D6" s="3">
        <v>0</v>
      </c>
    </row>
    <row r="7" spans="1:4" ht="12.75">
      <c r="A7" s="68" t="s">
        <v>130</v>
      </c>
      <c r="B7" s="2" t="s">
        <v>3</v>
      </c>
      <c r="C7" s="3">
        <v>0</v>
      </c>
      <c r="D7" s="3">
        <v>0</v>
      </c>
    </row>
    <row r="8" spans="1:4" ht="12.75">
      <c r="A8" s="68"/>
      <c r="B8" s="2" t="s">
        <v>4</v>
      </c>
      <c r="C8" s="3">
        <v>0</v>
      </c>
      <c r="D8" s="3">
        <v>0</v>
      </c>
    </row>
    <row r="9" spans="1:4" ht="12.75">
      <c r="A9" s="68"/>
      <c r="B9" s="2" t="s">
        <v>5</v>
      </c>
      <c r="C9" s="3">
        <v>1</v>
      </c>
      <c r="D9" s="3">
        <v>0</v>
      </c>
    </row>
    <row r="10" spans="2:4" ht="12.75">
      <c r="B10" s="4" t="s">
        <v>6</v>
      </c>
      <c r="C10" s="13">
        <v>160</v>
      </c>
      <c r="D10" s="5">
        <v>206</v>
      </c>
    </row>
    <row r="11" spans="2:4" ht="12.75">
      <c r="B11" s="58" t="s">
        <v>7</v>
      </c>
      <c r="C11" s="59"/>
      <c r="D11" s="60"/>
    </row>
    <row r="12" spans="2:4" ht="12.75">
      <c r="B12" s="3" t="s">
        <v>8</v>
      </c>
      <c r="C12" s="3">
        <v>133</v>
      </c>
      <c r="D12" s="3">
        <v>161</v>
      </c>
    </row>
    <row r="13" spans="2:4" ht="12.75">
      <c r="B13" s="6" t="s">
        <v>9</v>
      </c>
      <c r="C13" s="3">
        <v>83</v>
      </c>
      <c r="D13" s="3">
        <v>78</v>
      </c>
    </row>
    <row r="14" spans="2:4" ht="12.75">
      <c r="B14" s="3" t="s">
        <v>10</v>
      </c>
      <c r="C14" s="3" t="s">
        <v>399</v>
      </c>
      <c r="D14" s="3" t="s">
        <v>400</v>
      </c>
    </row>
    <row r="15" spans="2:4" ht="12.75">
      <c r="B15" s="58" t="s">
        <v>12</v>
      </c>
      <c r="C15" s="59"/>
      <c r="D15" s="60"/>
    </row>
    <row r="16" spans="2:4" ht="12.75">
      <c r="B16" s="3" t="s">
        <v>8</v>
      </c>
      <c r="C16" s="3">
        <v>75</v>
      </c>
      <c r="D16" s="3">
        <v>54</v>
      </c>
    </row>
    <row r="17" spans="2:4" ht="12.75">
      <c r="B17" s="6" t="s">
        <v>9</v>
      </c>
      <c r="C17" s="3">
        <v>47</v>
      </c>
      <c r="D17" s="3">
        <v>26</v>
      </c>
    </row>
    <row r="18" spans="2:4" ht="12.75">
      <c r="B18" s="3" t="s">
        <v>10</v>
      </c>
      <c r="C18" s="3" t="s">
        <v>401</v>
      </c>
      <c r="D18" s="3" t="s">
        <v>402</v>
      </c>
    </row>
    <row r="19" spans="2:4" ht="12.75">
      <c r="B19" s="58" t="s">
        <v>14</v>
      </c>
      <c r="C19" s="59"/>
      <c r="D19" s="60"/>
    </row>
    <row r="20" spans="2:4" ht="12.75">
      <c r="B20" s="3" t="s">
        <v>8</v>
      </c>
      <c r="C20" s="3">
        <v>100</v>
      </c>
      <c r="D20" s="3">
        <v>108</v>
      </c>
    </row>
    <row r="21" spans="2:4" ht="12.75">
      <c r="B21" s="6" t="s">
        <v>15</v>
      </c>
      <c r="C21" s="3">
        <v>63</v>
      </c>
      <c r="D21" s="3">
        <v>52</v>
      </c>
    </row>
    <row r="22" spans="2:4" ht="12.75">
      <c r="B22" s="3" t="s">
        <v>10</v>
      </c>
      <c r="C22" s="3" t="s">
        <v>403</v>
      </c>
      <c r="D22" s="3" t="s">
        <v>404</v>
      </c>
    </row>
    <row r="23" spans="2:4" ht="24.75" customHeight="1">
      <c r="B23" s="12" t="s">
        <v>18</v>
      </c>
      <c r="C23" s="69"/>
      <c r="D23" s="70"/>
    </row>
    <row r="24" spans="2:4" ht="12.75">
      <c r="B24" s="3" t="s">
        <v>19</v>
      </c>
      <c r="C24" s="3">
        <v>6.8</v>
      </c>
      <c r="D24" s="3">
        <v>3.5</v>
      </c>
    </row>
    <row r="25" spans="2:4" ht="12.75">
      <c r="B25" s="3" t="s">
        <v>20</v>
      </c>
      <c r="C25" s="3">
        <v>2</v>
      </c>
      <c r="D25" s="3">
        <v>2</v>
      </c>
    </row>
    <row r="26" spans="2:4" ht="12.75">
      <c r="B26" s="3" t="s">
        <v>21</v>
      </c>
      <c r="C26" s="3">
        <v>33</v>
      </c>
      <c r="D26" s="3">
        <v>8</v>
      </c>
    </row>
    <row r="27" spans="2:4" ht="12.75">
      <c r="B27" s="3" t="s">
        <v>22</v>
      </c>
      <c r="C27" s="3">
        <v>33</v>
      </c>
      <c r="D27" s="3">
        <v>53</v>
      </c>
    </row>
    <row r="28" spans="2:4" ht="12.75">
      <c r="B28" s="58" t="s">
        <v>23</v>
      </c>
      <c r="C28" s="59"/>
      <c r="D28" s="60"/>
    </row>
    <row r="29" spans="2:4" ht="12.75">
      <c r="B29" s="3" t="s">
        <v>8</v>
      </c>
      <c r="C29" s="3">
        <v>131</v>
      </c>
      <c r="D29" s="3">
        <v>166</v>
      </c>
    </row>
    <row r="30" spans="2:4" ht="12.75">
      <c r="B30" s="6" t="s">
        <v>9</v>
      </c>
      <c r="C30" s="3">
        <v>82</v>
      </c>
      <c r="D30" s="3">
        <v>81</v>
      </c>
    </row>
    <row r="31" spans="2:4" ht="12.75">
      <c r="B31" s="3" t="s">
        <v>10</v>
      </c>
      <c r="C31" s="3" t="s">
        <v>405</v>
      </c>
      <c r="D31" s="3" t="s">
        <v>388</v>
      </c>
    </row>
    <row r="32" spans="2:4" ht="12.75">
      <c r="B32" s="58" t="s">
        <v>26</v>
      </c>
      <c r="C32" s="59"/>
      <c r="D32" s="60"/>
    </row>
    <row r="33" spans="2:4" ht="12.75">
      <c r="B33" s="3" t="s">
        <v>8</v>
      </c>
      <c r="C33" s="3">
        <v>92</v>
      </c>
      <c r="D33" s="3">
        <v>111</v>
      </c>
    </row>
    <row r="34" spans="2:4" ht="12.75">
      <c r="B34" s="6" t="s">
        <v>15</v>
      </c>
      <c r="C34" s="3">
        <v>58</v>
      </c>
      <c r="D34" s="3">
        <v>54</v>
      </c>
    </row>
    <row r="35" spans="2:4" ht="12.75">
      <c r="B35" s="3" t="s">
        <v>10</v>
      </c>
      <c r="C35" s="3" t="s">
        <v>406</v>
      </c>
      <c r="D35" s="3" t="s">
        <v>407</v>
      </c>
    </row>
    <row r="36" spans="2:4" ht="12.75">
      <c r="B36" s="58" t="s">
        <v>29</v>
      </c>
      <c r="C36" s="59"/>
      <c r="D36" s="60"/>
    </row>
    <row r="37" spans="2:4" ht="12.75">
      <c r="B37" s="3" t="s">
        <v>8</v>
      </c>
      <c r="C37" s="3">
        <v>118</v>
      </c>
      <c r="D37" s="3">
        <v>153</v>
      </c>
    </row>
    <row r="38" spans="2:4" ht="12.75">
      <c r="B38" s="6" t="s">
        <v>9</v>
      </c>
      <c r="C38" s="3">
        <v>74</v>
      </c>
      <c r="D38" s="3">
        <v>74</v>
      </c>
    </row>
    <row r="39" spans="2:4" ht="12.75">
      <c r="B39" s="3" t="s">
        <v>10</v>
      </c>
      <c r="C39" s="3" t="s">
        <v>408</v>
      </c>
      <c r="D39" s="3" t="s">
        <v>409</v>
      </c>
    </row>
    <row r="40" spans="2:4" ht="12.75">
      <c r="B40" s="58" t="s">
        <v>332</v>
      </c>
      <c r="C40" s="59"/>
      <c r="D40" s="60"/>
    </row>
    <row r="41" spans="2:4" ht="12.75">
      <c r="B41" s="3" t="s">
        <v>8</v>
      </c>
      <c r="C41" s="3">
        <v>152</v>
      </c>
      <c r="D41" s="3">
        <v>200</v>
      </c>
    </row>
    <row r="42" spans="2:4" ht="12.75">
      <c r="B42" s="3" t="s">
        <v>22</v>
      </c>
      <c r="C42" s="3">
        <v>157</v>
      </c>
      <c r="D42" s="3">
        <v>206</v>
      </c>
    </row>
    <row r="43" spans="2:4" ht="12.75">
      <c r="B43" s="6" t="s">
        <v>9</v>
      </c>
      <c r="C43" s="3">
        <v>97</v>
      </c>
      <c r="D43" s="3">
        <v>97</v>
      </c>
    </row>
    <row r="44" spans="2:4" ht="12.75">
      <c r="B44" s="3" t="s">
        <v>10</v>
      </c>
      <c r="C44" s="3" t="s">
        <v>410</v>
      </c>
      <c r="D44" s="3" t="s">
        <v>411</v>
      </c>
    </row>
    <row r="45" spans="2:4" ht="12.75">
      <c r="B45" s="58" t="s">
        <v>34</v>
      </c>
      <c r="C45" s="59"/>
      <c r="D45" s="60"/>
    </row>
    <row r="46" spans="2:4" ht="12.75">
      <c r="B46" s="3" t="s">
        <v>8</v>
      </c>
      <c r="C46" s="3">
        <v>66</v>
      </c>
      <c r="D46" s="3">
        <v>100</v>
      </c>
    </row>
    <row r="47" spans="2:4" ht="12.75">
      <c r="B47" s="6" t="s">
        <v>9</v>
      </c>
      <c r="C47" s="3">
        <v>41</v>
      </c>
      <c r="D47" s="3">
        <v>49</v>
      </c>
    </row>
    <row r="48" spans="2:4" ht="12.75">
      <c r="B48" s="3" t="s">
        <v>10</v>
      </c>
      <c r="C48" s="3" t="s">
        <v>412</v>
      </c>
      <c r="D48" s="3" t="s">
        <v>413</v>
      </c>
    </row>
    <row r="49" spans="2:4" ht="12.75">
      <c r="B49" s="58" t="s">
        <v>37</v>
      </c>
      <c r="C49" s="59"/>
      <c r="D49" s="60"/>
    </row>
    <row r="50" spans="2:4" ht="12.75">
      <c r="B50" s="3" t="s">
        <v>8</v>
      </c>
      <c r="C50" s="3">
        <v>141</v>
      </c>
      <c r="D50" s="3">
        <v>189</v>
      </c>
    </row>
    <row r="51" spans="2:4" ht="12.75">
      <c r="B51" s="6" t="s">
        <v>9</v>
      </c>
      <c r="C51" s="3">
        <v>88</v>
      </c>
      <c r="D51" s="3">
        <v>92</v>
      </c>
    </row>
    <row r="52" spans="2:4" ht="12.75">
      <c r="B52" s="3" t="s">
        <v>10</v>
      </c>
      <c r="C52" s="3" t="s">
        <v>414</v>
      </c>
      <c r="D52" s="3" t="s">
        <v>415</v>
      </c>
    </row>
    <row r="53" spans="2:4" ht="12.75">
      <c r="B53" s="58" t="s">
        <v>40</v>
      </c>
      <c r="C53" s="59"/>
      <c r="D53" s="60"/>
    </row>
    <row r="54" spans="2:4" ht="12.75">
      <c r="B54" s="3" t="s">
        <v>8</v>
      </c>
      <c r="C54" s="3">
        <v>146</v>
      </c>
      <c r="D54" s="3">
        <v>195</v>
      </c>
    </row>
    <row r="55" spans="2:4" ht="12.75">
      <c r="B55" s="6" t="s">
        <v>15</v>
      </c>
      <c r="C55" s="3">
        <v>91</v>
      </c>
      <c r="D55" s="3">
        <v>95</v>
      </c>
    </row>
    <row r="56" spans="2:4" ht="12.75">
      <c r="B56" s="3" t="s">
        <v>10</v>
      </c>
      <c r="C56" s="3" t="s">
        <v>308</v>
      </c>
      <c r="D56" s="3" t="s">
        <v>416</v>
      </c>
    </row>
    <row r="57" spans="2:4" ht="12.75">
      <c r="B57" s="4" t="s">
        <v>43</v>
      </c>
      <c r="C57" s="5">
        <v>125</v>
      </c>
      <c r="D57" s="5">
        <v>162</v>
      </c>
    </row>
    <row r="58" spans="2:4" ht="12.75">
      <c r="B58" s="58" t="s">
        <v>44</v>
      </c>
      <c r="C58" s="59"/>
      <c r="D58" s="60"/>
    </row>
    <row r="59" spans="2:4" ht="12.75">
      <c r="B59" s="3" t="s">
        <v>8</v>
      </c>
      <c r="C59" s="3">
        <v>111</v>
      </c>
      <c r="D59" s="3">
        <v>145</v>
      </c>
    </row>
    <row r="60" spans="2:4" ht="12.75">
      <c r="B60" s="6" t="s">
        <v>9</v>
      </c>
      <c r="C60" s="3">
        <v>89</v>
      </c>
      <c r="D60" s="3">
        <v>90</v>
      </c>
    </row>
    <row r="61" spans="2:4" ht="12.75">
      <c r="B61" s="3" t="s">
        <v>10</v>
      </c>
      <c r="C61" s="3" t="s">
        <v>417</v>
      </c>
      <c r="D61" s="3" t="s">
        <v>418</v>
      </c>
    </row>
    <row r="62" spans="2:4" ht="12.75">
      <c r="B62" s="58" t="s">
        <v>47</v>
      </c>
      <c r="C62" s="59"/>
      <c r="D62" s="60"/>
    </row>
    <row r="63" spans="2:4" ht="12.75">
      <c r="B63" s="3" t="s">
        <v>8</v>
      </c>
      <c r="C63" s="3">
        <v>32</v>
      </c>
      <c r="D63" s="3">
        <v>53</v>
      </c>
    </row>
    <row r="64" spans="2:4" ht="12.75">
      <c r="B64" s="6" t="s">
        <v>9</v>
      </c>
      <c r="C64" s="3">
        <v>26</v>
      </c>
      <c r="D64" s="3">
        <v>33</v>
      </c>
    </row>
    <row r="65" spans="2:4" ht="12.75">
      <c r="B65" s="3" t="s">
        <v>10</v>
      </c>
      <c r="C65" s="3" t="s">
        <v>419</v>
      </c>
      <c r="D65" s="3" t="s">
        <v>420</v>
      </c>
    </row>
    <row r="66" spans="2:4" ht="12.75">
      <c r="B66" s="58" t="s">
        <v>50</v>
      </c>
      <c r="C66" s="59"/>
      <c r="D66" s="60"/>
    </row>
    <row r="67" spans="2:4" ht="12.75">
      <c r="B67" s="3" t="s">
        <v>8</v>
      </c>
      <c r="C67" s="3">
        <v>72</v>
      </c>
      <c r="D67" s="3">
        <v>107</v>
      </c>
    </row>
    <row r="68" spans="2:4" ht="12.75">
      <c r="B68" s="6" t="s">
        <v>9</v>
      </c>
      <c r="C68" s="3">
        <v>58</v>
      </c>
      <c r="D68" s="3">
        <v>66</v>
      </c>
    </row>
    <row r="69" spans="2:4" ht="12.75">
      <c r="B69" s="3" t="s">
        <v>10</v>
      </c>
      <c r="C69" s="3" t="s">
        <v>421</v>
      </c>
      <c r="D69" s="3" t="s">
        <v>422</v>
      </c>
    </row>
    <row r="70" spans="2:4" ht="12.75">
      <c r="B70" s="58" t="s">
        <v>52</v>
      </c>
      <c r="C70" s="59"/>
      <c r="D70" s="60"/>
    </row>
    <row r="71" spans="2:4" ht="12.75">
      <c r="B71" s="3" t="s">
        <v>8</v>
      </c>
      <c r="C71" s="3">
        <v>89</v>
      </c>
      <c r="D71" s="3">
        <v>127</v>
      </c>
    </row>
    <row r="72" spans="2:4" ht="12.75">
      <c r="B72" s="6" t="s">
        <v>15</v>
      </c>
      <c r="C72" s="3">
        <v>71</v>
      </c>
      <c r="D72" s="3">
        <v>78</v>
      </c>
    </row>
    <row r="73" spans="2:4" ht="12.75">
      <c r="B73" s="3" t="s">
        <v>10</v>
      </c>
      <c r="C73" s="3" t="s">
        <v>423</v>
      </c>
      <c r="D73" s="3" t="s">
        <v>424</v>
      </c>
    </row>
    <row r="75" spans="2:4" ht="24.75" customHeight="1">
      <c r="B75" s="1"/>
      <c r="C75" s="72" t="s">
        <v>80</v>
      </c>
      <c r="D75" s="73"/>
    </row>
    <row r="76" spans="1:4" ht="12.75">
      <c r="A76" s="20" t="s">
        <v>55</v>
      </c>
      <c r="B76" s="1"/>
      <c r="C76" s="14">
        <v>2007</v>
      </c>
      <c r="D76" s="16">
        <v>2008</v>
      </c>
    </row>
    <row r="77" spans="2:4" ht="12.75">
      <c r="B77" s="7" t="s">
        <v>56</v>
      </c>
      <c r="C77" s="3">
        <v>169</v>
      </c>
      <c r="D77" s="3">
        <v>198</v>
      </c>
    </row>
    <row r="78" spans="2:4" ht="12.75">
      <c r="B78" s="58" t="s">
        <v>57</v>
      </c>
      <c r="C78" s="59"/>
      <c r="D78" s="60"/>
    </row>
    <row r="79" spans="2:4" ht="12.75">
      <c r="B79" s="3" t="s">
        <v>19</v>
      </c>
      <c r="C79" s="3">
        <v>24.2</v>
      </c>
      <c r="D79" s="3">
        <v>17.3</v>
      </c>
    </row>
    <row r="80" spans="2:4" ht="12.75">
      <c r="B80" s="3" t="s">
        <v>20</v>
      </c>
      <c r="C80" s="3">
        <v>0</v>
      </c>
      <c r="D80" s="3">
        <v>0</v>
      </c>
    </row>
    <row r="81" spans="2:4" ht="12.75">
      <c r="B81" s="3" t="s">
        <v>21</v>
      </c>
      <c r="C81" s="3">
        <v>296</v>
      </c>
      <c r="D81" s="3">
        <v>146</v>
      </c>
    </row>
    <row r="82" spans="2:4" ht="12.75">
      <c r="B82" s="3" t="s">
        <v>22</v>
      </c>
      <c r="C82" s="3">
        <v>169</v>
      </c>
      <c r="D82" s="3">
        <v>198</v>
      </c>
    </row>
    <row r="83" spans="2:4" ht="24.75" customHeight="1">
      <c r="B83" s="12" t="s">
        <v>58</v>
      </c>
      <c r="C83" s="62"/>
      <c r="D83" s="63"/>
    </row>
    <row r="84" spans="2:4" ht="12.75">
      <c r="B84" s="3" t="s">
        <v>19</v>
      </c>
      <c r="C84" s="3">
        <v>18.5</v>
      </c>
      <c r="D84" s="3">
        <v>14.1</v>
      </c>
    </row>
    <row r="85" spans="2:4" ht="12.75">
      <c r="B85" s="3" t="s">
        <v>20</v>
      </c>
      <c r="C85" s="3">
        <v>0</v>
      </c>
      <c r="D85" s="3">
        <v>0</v>
      </c>
    </row>
    <row r="86" spans="2:4" ht="12.75">
      <c r="B86" s="3" t="s">
        <v>21</v>
      </c>
      <c r="C86" s="3">
        <v>296</v>
      </c>
      <c r="D86" s="3">
        <v>146</v>
      </c>
    </row>
    <row r="87" spans="2:4" ht="12.75">
      <c r="B87" s="3" t="s">
        <v>22</v>
      </c>
      <c r="C87" s="3">
        <v>169</v>
      </c>
      <c r="D87" s="3">
        <v>198</v>
      </c>
    </row>
    <row r="88" spans="2:4" ht="25.5">
      <c r="B88" s="12" t="s">
        <v>59</v>
      </c>
      <c r="C88" s="64"/>
      <c r="D88" s="65"/>
    </row>
    <row r="89" spans="2:4" ht="12.75">
      <c r="B89" s="3" t="s">
        <v>19</v>
      </c>
      <c r="C89" s="3">
        <v>68.4</v>
      </c>
      <c r="D89" s="3">
        <v>64.9</v>
      </c>
    </row>
    <row r="90" spans="2:4" ht="12.75">
      <c r="B90" s="3" t="s">
        <v>20</v>
      </c>
      <c r="C90" s="3">
        <v>0</v>
      </c>
      <c r="D90" s="3">
        <v>0</v>
      </c>
    </row>
    <row r="91" spans="2:4" ht="12.75">
      <c r="B91" s="3" t="s">
        <v>21</v>
      </c>
      <c r="C91" s="3">
        <v>100</v>
      </c>
      <c r="D91" s="3">
        <v>100</v>
      </c>
    </row>
    <row r="92" spans="2:4" ht="12.75">
      <c r="B92" s="3" t="s">
        <v>22</v>
      </c>
      <c r="C92" s="3">
        <v>169</v>
      </c>
      <c r="D92" s="3">
        <v>198</v>
      </c>
    </row>
    <row r="93" spans="2:4" ht="12.75">
      <c r="B93" s="24" t="s">
        <v>60</v>
      </c>
      <c r="C93" s="26">
        <v>109</v>
      </c>
      <c r="D93" s="4">
        <v>126</v>
      </c>
    </row>
    <row r="94" spans="2:4" ht="12.75">
      <c r="B94" s="58" t="s">
        <v>61</v>
      </c>
      <c r="C94" s="59"/>
      <c r="D94" s="60"/>
    </row>
    <row r="95" spans="2:4" ht="12.75">
      <c r="B95" s="3" t="s">
        <v>8</v>
      </c>
      <c r="C95" s="3">
        <v>104</v>
      </c>
      <c r="D95" s="3">
        <v>117</v>
      </c>
    </row>
    <row r="96" spans="2:4" ht="12.75">
      <c r="B96" s="6" t="s">
        <v>9</v>
      </c>
      <c r="C96" s="3">
        <v>95</v>
      </c>
      <c r="D96" s="3">
        <v>93</v>
      </c>
    </row>
    <row r="97" spans="2:4" ht="12.75">
      <c r="B97" s="3" t="s">
        <v>10</v>
      </c>
      <c r="C97" s="3" t="s">
        <v>425</v>
      </c>
      <c r="D97" s="3" t="s">
        <v>426</v>
      </c>
    </row>
    <row r="98" spans="2:4" ht="12.75">
      <c r="B98" s="58" t="s">
        <v>64</v>
      </c>
      <c r="C98" s="59"/>
      <c r="D98" s="60"/>
    </row>
    <row r="99" spans="2:4" ht="12.75">
      <c r="B99" s="3" t="s">
        <v>8</v>
      </c>
      <c r="C99" s="3">
        <v>77</v>
      </c>
      <c r="D99" s="3">
        <v>90</v>
      </c>
    </row>
    <row r="100" spans="2:4" ht="12.75">
      <c r="B100" s="6" t="s">
        <v>9</v>
      </c>
      <c r="C100" s="3">
        <v>71</v>
      </c>
      <c r="D100" s="3">
        <v>71</v>
      </c>
    </row>
    <row r="101" spans="2:4" ht="12.75">
      <c r="B101" s="3" t="s">
        <v>10</v>
      </c>
      <c r="C101" s="3" t="s">
        <v>427</v>
      </c>
      <c r="D101" s="3" t="s">
        <v>428</v>
      </c>
    </row>
    <row r="102" spans="2:4" ht="12.75">
      <c r="B102" s="24" t="s">
        <v>67</v>
      </c>
      <c r="C102" s="26">
        <v>15</v>
      </c>
      <c r="D102" s="4">
        <v>22</v>
      </c>
    </row>
    <row r="103" spans="2:4" ht="12.75">
      <c r="B103" s="58" t="s">
        <v>68</v>
      </c>
      <c r="C103" s="59"/>
      <c r="D103" s="60"/>
    </row>
    <row r="104" spans="2:4" ht="12.75">
      <c r="B104" s="3" t="s">
        <v>8</v>
      </c>
      <c r="C104" s="3">
        <v>5</v>
      </c>
      <c r="D104" s="3">
        <v>11</v>
      </c>
    </row>
    <row r="105" spans="2:4" ht="12.75">
      <c r="B105" s="6" t="s">
        <v>9</v>
      </c>
      <c r="C105" s="3">
        <v>33</v>
      </c>
      <c r="D105" s="3">
        <v>50</v>
      </c>
    </row>
    <row r="106" spans="2:4" ht="12.75">
      <c r="B106" s="3" t="s">
        <v>10</v>
      </c>
      <c r="C106" s="3" t="s">
        <v>429</v>
      </c>
      <c r="D106" s="3" t="s">
        <v>430</v>
      </c>
    </row>
    <row r="107" spans="2:4" ht="12.75">
      <c r="B107" s="58" t="s">
        <v>61</v>
      </c>
      <c r="C107" s="59"/>
      <c r="D107" s="60"/>
    </row>
    <row r="108" spans="2:4" ht="12.75">
      <c r="B108" s="3" t="s">
        <v>8</v>
      </c>
      <c r="C108" s="3">
        <v>15</v>
      </c>
      <c r="D108" s="3">
        <v>20</v>
      </c>
    </row>
    <row r="109" spans="2:4" ht="12.75">
      <c r="B109" s="6" t="s">
        <v>9</v>
      </c>
      <c r="C109" s="3">
        <v>100</v>
      </c>
      <c r="D109" s="3">
        <v>91</v>
      </c>
    </row>
    <row r="110" spans="2:4" ht="12.75">
      <c r="B110" s="3" t="s">
        <v>10</v>
      </c>
      <c r="C110" s="3" t="s">
        <v>431</v>
      </c>
      <c r="D110" s="3" t="s">
        <v>432</v>
      </c>
    </row>
  </sheetData>
  <mergeCells count="26">
    <mergeCell ref="B103:D103"/>
    <mergeCell ref="B107:D107"/>
    <mergeCell ref="C83:D83"/>
    <mergeCell ref="C88:D88"/>
    <mergeCell ref="B94:D94"/>
    <mergeCell ref="B98:D98"/>
    <mergeCell ref="B66:D66"/>
    <mergeCell ref="B70:D70"/>
    <mergeCell ref="B78:D78"/>
    <mergeCell ref="C75:D75"/>
    <mergeCell ref="B49:D49"/>
    <mergeCell ref="B53:D53"/>
    <mergeCell ref="B58:D58"/>
    <mergeCell ref="B62:D62"/>
    <mergeCell ref="B32:D32"/>
    <mergeCell ref="B36:D36"/>
    <mergeCell ref="B40:D40"/>
    <mergeCell ref="B45:D45"/>
    <mergeCell ref="B15:D15"/>
    <mergeCell ref="B19:D19"/>
    <mergeCell ref="C23:D23"/>
    <mergeCell ref="B28:D28"/>
    <mergeCell ref="C2:D2"/>
    <mergeCell ref="C3:D3"/>
    <mergeCell ref="A7:A9"/>
    <mergeCell ref="B11:D11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8" width="11.7109375" style="0" customWidth="1"/>
  </cols>
  <sheetData>
    <row r="1" spans="1:8" ht="13.5" thickBot="1">
      <c r="A1" s="61" t="s">
        <v>78</v>
      </c>
      <c r="B1" s="61"/>
      <c r="C1" s="61"/>
      <c r="D1" s="61"/>
      <c r="E1" s="23"/>
      <c r="F1" s="23"/>
      <c r="G1" s="23"/>
      <c r="H1" s="23"/>
    </row>
    <row r="2" spans="1:8" ht="13.5" thickTop="1">
      <c r="A2" s="10"/>
      <c r="B2" s="10"/>
      <c r="C2" s="57" t="s">
        <v>345</v>
      </c>
      <c r="D2" s="57"/>
      <c r="E2" s="10"/>
      <c r="F2" s="10"/>
      <c r="G2" s="10"/>
      <c r="H2" s="10"/>
    </row>
    <row r="3" spans="1:8" ht="24.75" customHeight="1">
      <c r="A3" s="21">
        <v>3.3</v>
      </c>
      <c r="B3" s="20" t="s">
        <v>81</v>
      </c>
      <c r="C3" s="66" t="s">
        <v>82</v>
      </c>
      <c r="D3" s="67"/>
      <c r="E3" s="74" t="s">
        <v>84</v>
      </c>
      <c r="F3" s="75"/>
      <c r="G3" s="67" t="s">
        <v>83</v>
      </c>
      <c r="H3" s="67"/>
    </row>
    <row r="4" spans="1:8" ht="12.75">
      <c r="A4" s="1"/>
      <c r="B4" s="1"/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6">
        <v>2008</v>
      </c>
    </row>
    <row r="5" spans="1:8" ht="12.75">
      <c r="A5" s="20" t="s">
        <v>0</v>
      </c>
      <c r="B5" s="2" t="s">
        <v>1</v>
      </c>
      <c r="C5" s="3">
        <f aca="true" t="shared" si="0" ref="C5:C10">E5+G5</f>
        <v>223</v>
      </c>
      <c r="D5" s="18">
        <f aca="true" t="shared" si="1" ref="D5:D10">F5+H5</f>
        <v>273</v>
      </c>
      <c r="E5" s="17">
        <v>212</v>
      </c>
      <c r="F5" s="18">
        <v>254</v>
      </c>
      <c r="G5" s="17">
        <v>11</v>
      </c>
      <c r="H5" s="3">
        <v>19</v>
      </c>
    </row>
    <row r="6" spans="2:8" ht="12.75">
      <c r="B6" s="2" t="s">
        <v>2</v>
      </c>
      <c r="C6" s="3">
        <f t="shared" si="0"/>
        <v>29</v>
      </c>
      <c r="D6" s="18">
        <f t="shared" si="1"/>
        <v>33</v>
      </c>
      <c r="E6" s="17">
        <v>28</v>
      </c>
      <c r="F6" s="18">
        <v>32</v>
      </c>
      <c r="G6" s="17">
        <v>1</v>
      </c>
      <c r="H6" s="3">
        <v>1</v>
      </c>
    </row>
    <row r="7" spans="1:8" ht="12.75">
      <c r="A7" s="68" t="s">
        <v>130</v>
      </c>
      <c r="B7" s="2" t="s">
        <v>3</v>
      </c>
      <c r="C7" s="3">
        <f t="shared" si="0"/>
        <v>0</v>
      </c>
      <c r="D7" s="18">
        <f t="shared" si="1"/>
        <v>0</v>
      </c>
      <c r="E7" s="17">
        <v>0</v>
      </c>
      <c r="F7" s="18">
        <v>0</v>
      </c>
      <c r="G7" s="17">
        <v>0</v>
      </c>
      <c r="H7" s="3">
        <v>0</v>
      </c>
    </row>
    <row r="8" spans="1:8" ht="12.75">
      <c r="A8" s="68"/>
      <c r="B8" s="2" t="s">
        <v>4</v>
      </c>
      <c r="C8" s="3">
        <f t="shared" si="0"/>
        <v>0</v>
      </c>
      <c r="D8" s="18">
        <f t="shared" si="1"/>
        <v>0</v>
      </c>
      <c r="E8" s="17">
        <v>0</v>
      </c>
      <c r="F8" s="18">
        <v>0</v>
      </c>
      <c r="G8" s="17">
        <v>0</v>
      </c>
      <c r="H8" s="3">
        <v>0</v>
      </c>
    </row>
    <row r="9" spans="1:8" ht="12.75">
      <c r="A9" s="68"/>
      <c r="B9" s="2" t="s">
        <v>5</v>
      </c>
      <c r="C9" s="3">
        <f t="shared" si="0"/>
        <v>12</v>
      </c>
      <c r="D9" s="18">
        <f t="shared" si="1"/>
        <v>5</v>
      </c>
      <c r="E9" s="17">
        <v>10</v>
      </c>
      <c r="F9" s="18">
        <v>5</v>
      </c>
      <c r="G9" s="17">
        <v>2</v>
      </c>
      <c r="H9" s="3">
        <v>0</v>
      </c>
    </row>
    <row r="10" spans="2:8" ht="12.75">
      <c r="B10" s="4" t="s">
        <v>6</v>
      </c>
      <c r="C10" s="5">
        <f t="shared" si="0"/>
        <v>223</v>
      </c>
      <c r="D10" s="19">
        <f t="shared" si="1"/>
        <v>273</v>
      </c>
      <c r="E10" s="13">
        <v>212</v>
      </c>
      <c r="F10" s="19">
        <v>254</v>
      </c>
      <c r="G10" s="13">
        <v>11</v>
      </c>
      <c r="H10" s="5">
        <v>19</v>
      </c>
    </row>
    <row r="11" spans="2:8" ht="12.75">
      <c r="B11" s="58" t="s">
        <v>7</v>
      </c>
      <c r="C11" s="59"/>
      <c r="D11" s="59"/>
      <c r="E11" s="59"/>
      <c r="F11" s="59"/>
      <c r="G11" s="59"/>
      <c r="H11" s="60"/>
    </row>
    <row r="12" spans="2:8" ht="12.75">
      <c r="B12" s="3" t="s">
        <v>8</v>
      </c>
      <c r="C12" s="3">
        <f>E12+G12</f>
        <v>173</v>
      </c>
      <c r="D12" s="18">
        <f>F12+H12</f>
        <v>206</v>
      </c>
      <c r="E12" s="17">
        <v>173</v>
      </c>
      <c r="F12" s="18">
        <v>206</v>
      </c>
      <c r="G12" s="17">
        <v>0</v>
      </c>
      <c r="H12" s="3">
        <v>0</v>
      </c>
    </row>
    <row r="13" spans="2:8" ht="12.75">
      <c r="B13" s="6" t="s">
        <v>9</v>
      </c>
      <c r="C13" s="22">
        <f>C12/C$10*100</f>
        <v>77.57847533632287</v>
      </c>
      <c r="D13" s="31">
        <f>D12/D$10*100</f>
        <v>75.45787545787546</v>
      </c>
      <c r="E13" s="17">
        <v>82</v>
      </c>
      <c r="F13" s="18">
        <v>81</v>
      </c>
      <c r="G13" s="17">
        <v>0</v>
      </c>
      <c r="H13" s="3">
        <v>0</v>
      </c>
    </row>
    <row r="14" spans="2:8" ht="12.75">
      <c r="B14" s="3" t="s">
        <v>10</v>
      </c>
      <c r="C14" s="3" t="s">
        <v>400</v>
      </c>
      <c r="D14" s="18" t="s">
        <v>695</v>
      </c>
      <c r="E14" s="17" t="s">
        <v>433</v>
      </c>
      <c r="F14" s="18" t="s">
        <v>372</v>
      </c>
      <c r="G14" s="17" t="s">
        <v>434</v>
      </c>
      <c r="H14" s="3" t="s">
        <v>435</v>
      </c>
    </row>
    <row r="15" spans="2:8" ht="12.75">
      <c r="B15" s="58" t="s">
        <v>12</v>
      </c>
      <c r="C15" s="59"/>
      <c r="D15" s="59"/>
      <c r="E15" s="59"/>
      <c r="F15" s="59"/>
      <c r="G15" s="59"/>
      <c r="H15" s="60"/>
    </row>
    <row r="16" spans="2:8" ht="12.75">
      <c r="B16" s="3" t="s">
        <v>8</v>
      </c>
      <c r="C16" s="3">
        <f>E16</f>
        <v>77</v>
      </c>
      <c r="D16" s="18">
        <f>F16</f>
        <v>84</v>
      </c>
      <c r="E16" s="17">
        <v>77</v>
      </c>
      <c r="F16" s="18">
        <v>84</v>
      </c>
      <c r="G16" s="17" t="s">
        <v>436</v>
      </c>
      <c r="H16" s="3" t="s">
        <v>436</v>
      </c>
    </row>
    <row r="17" spans="2:8" ht="12.75">
      <c r="B17" s="6" t="s">
        <v>9</v>
      </c>
      <c r="C17" s="22">
        <f>C16/C$10*100</f>
        <v>34.52914798206278</v>
      </c>
      <c r="D17" s="31">
        <f>D16/D$10*100</f>
        <v>30.76923076923077</v>
      </c>
      <c r="E17" s="17">
        <v>36</v>
      </c>
      <c r="F17" s="18">
        <v>33</v>
      </c>
      <c r="G17" s="17">
        <v>0</v>
      </c>
      <c r="H17" s="3">
        <v>0</v>
      </c>
    </row>
    <row r="18" spans="2:8" ht="12.75">
      <c r="B18" s="3" t="s">
        <v>10</v>
      </c>
      <c r="C18" s="3" t="s">
        <v>909</v>
      </c>
      <c r="D18" s="18" t="s">
        <v>911</v>
      </c>
      <c r="E18" s="17" t="s">
        <v>437</v>
      </c>
      <c r="F18" s="18" t="s">
        <v>438</v>
      </c>
      <c r="G18" s="17">
        <v>0</v>
      </c>
      <c r="H18" s="3">
        <v>0</v>
      </c>
    </row>
    <row r="19" spans="2:8" ht="12.75">
      <c r="B19" s="58" t="s">
        <v>14</v>
      </c>
      <c r="C19" s="59"/>
      <c r="D19" s="59"/>
      <c r="E19" s="59"/>
      <c r="F19" s="59"/>
      <c r="G19" s="59"/>
      <c r="H19" s="60"/>
    </row>
    <row r="20" spans="2:8" ht="12.75">
      <c r="B20" s="3" t="s">
        <v>8</v>
      </c>
      <c r="C20" s="3">
        <f>E20</f>
        <v>150</v>
      </c>
      <c r="D20" s="18">
        <f>F20</f>
        <v>172</v>
      </c>
      <c r="E20" s="17">
        <v>150</v>
      </c>
      <c r="F20" s="18">
        <v>172</v>
      </c>
      <c r="G20" s="17" t="s">
        <v>436</v>
      </c>
      <c r="H20" s="3" t="s">
        <v>436</v>
      </c>
    </row>
    <row r="21" spans="2:8" ht="12.75">
      <c r="B21" s="6" t="s">
        <v>15</v>
      </c>
      <c r="C21" s="22">
        <f>C20/C$10*100</f>
        <v>67.2645739910314</v>
      </c>
      <c r="D21" s="31">
        <f>D20/D$10*100</f>
        <v>63.003663003663</v>
      </c>
      <c r="E21" s="17">
        <v>71</v>
      </c>
      <c r="F21" s="18">
        <v>68</v>
      </c>
      <c r="G21" s="17">
        <v>0</v>
      </c>
      <c r="H21" s="3">
        <v>0</v>
      </c>
    </row>
    <row r="22" spans="2:8" ht="12.75">
      <c r="B22" s="3" t="s">
        <v>10</v>
      </c>
      <c r="C22" s="3" t="s">
        <v>768</v>
      </c>
      <c r="D22" s="18" t="s">
        <v>769</v>
      </c>
      <c r="E22" s="17" t="s">
        <v>439</v>
      </c>
      <c r="F22" s="18" t="s">
        <v>440</v>
      </c>
      <c r="G22" s="17">
        <v>0</v>
      </c>
      <c r="H22" s="3">
        <v>0</v>
      </c>
    </row>
    <row r="23" spans="2:8" ht="24.75" customHeight="1">
      <c r="B23" s="12" t="s">
        <v>18</v>
      </c>
      <c r="C23" s="69"/>
      <c r="D23" s="69"/>
      <c r="E23" s="69"/>
      <c r="F23" s="69"/>
      <c r="G23" s="69"/>
      <c r="H23" s="70"/>
    </row>
    <row r="24" spans="2:8" ht="12.75">
      <c r="B24" s="3" t="s">
        <v>19</v>
      </c>
      <c r="C24" s="3" t="s">
        <v>436</v>
      </c>
      <c r="D24" s="18" t="s">
        <v>436</v>
      </c>
      <c r="E24" s="17">
        <v>3</v>
      </c>
      <c r="F24" s="18">
        <v>4.2</v>
      </c>
      <c r="G24" s="17" t="s">
        <v>436</v>
      </c>
      <c r="H24" s="3" t="s">
        <v>436</v>
      </c>
    </row>
    <row r="25" spans="2:8" ht="12.75">
      <c r="B25" s="3" t="s">
        <v>20</v>
      </c>
      <c r="C25" s="3">
        <f>MIN(E25,G25)</f>
        <v>0</v>
      </c>
      <c r="D25" s="18">
        <f>MIN(F25,H25)</f>
        <v>0</v>
      </c>
      <c r="E25" s="17">
        <v>2</v>
      </c>
      <c r="F25" s="18">
        <v>2</v>
      </c>
      <c r="G25" s="17">
        <v>0</v>
      </c>
      <c r="H25" s="3">
        <v>0</v>
      </c>
    </row>
    <row r="26" spans="2:8" ht="12.75">
      <c r="B26" s="3" t="s">
        <v>21</v>
      </c>
      <c r="C26" s="3">
        <f>MAX(E26,G26)</f>
        <v>6</v>
      </c>
      <c r="D26" s="18">
        <f>MAX(F26,H26)</f>
        <v>17</v>
      </c>
      <c r="E26" s="17">
        <v>6</v>
      </c>
      <c r="F26" s="18">
        <v>17</v>
      </c>
      <c r="G26" s="17">
        <v>0</v>
      </c>
      <c r="H26" s="3">
        <v>0</v>
      </c>
    </row>
    <row r="27" spans="2:8" ht="12.75">
      <c r="B27" s="3" t="s">
        <v>22</v>
      </c>
      <c r="C27" s="3">
        <f>E27+G27</f>
        <v>23</v>
      </c>
      <c r="D27" s="18">
        <f>F27+H27</f>
        <v>34</v>
      </c>
      <c r="E27" s="17">
        <v>23</v>
      </c>
      <c r="F27" s="18">
        <v>34</v>
      </c>
      <c r="G27" s="17">
        <v>0</v>
      </c>
      <c r="H27" s="3">
        <v>0</v>
      </c>
    </row>
    <row r="28" spans="2:8" ht="12.75">
      <c r="B28" s="58" t="s">
        <v>23</v>
      </c>
      <c r="C28" s="59"/>
      <c r="D28" s="59"/>
      <c r="E28" s="59"/>
      <c r="F28" s="59"/>
      <c r="G28" s="59"/>
      <c r="H28" s="60"/>
    </row>
    <row r="29" spans="2:8" ht="12.75">
      <c r="B29" s="3" t="s">
        <v>8</v>
      </c>
      <c r="C29" s="3">
        <f>E29+G29</f>
        <v>185</v>
      </c>
      <c r="D29" s="18">
        <f>F29+H29</f>
        <v>228</v>
      </c>
      <c r="E29" s="17">
        <v>178</v>
      </c>
      <c r="F29" s="18">
        <v>215</v>
      </c>
      <c r="G29" s="17">
        <v>7</v>
      </c>
      <c r="H29" s="3">
        <v>13</v>
      </c>
    </row>
    <row r="30" spans="2:8" ht="12.75">
      <c r="B30" s="6" t="s">
        <v>9</v>
      </c>
      <c r="C30" s="22">
        <f>C29/C$10*100</f>
        <v>82.95964125560538</v>
      </c>
      <c r="D30" s="31">
        <f>D29/D$10*100</f>
        <v>83.51648351648352</v>
      </c>
      <c r="E30" s="17">
        <v>84</v>
      </c>
      <c r="F30" s="18">
        <v>85</v>
      </c>
      <c r="G30" s="17">
        <v>64</v>
      </c>
      <c r="H30" s="3">
        <v>68</v>
      </c>
    </row>
    <row r="31" spans="2:8" ht="12.75">
      <c r="B31" s="3" t="s">
        <v>10</v>
      </c>
      <c r="C31" s="3" t="s">
        <v>462</v>
      </c>
      <c r="D31" s="18" t="s">
        <v>176</v>
      </c>
      <c r="E31" s="17" t="s">
        <v>441</v>
      </c>
      <c r="F31" s="18" t="s">
        <v>346</v>
      </c>
      <c r="G31" s="17" t="s">
        <v>442</v>
      </c>
      <c r="H31" s="3" t="s">
        <v>443</v>
      </c>
    </row>
    <row r="32" spans="2:8" ht="12.75">
      <c r="B32" s="58" t="s">
        <v>26</v>
      </c>
      <c r="C32" s="59"/>
      <c r="D32" s="59"/>
      <c r="E32" s="59"/>
      <c r="F32" s="59"/>
      <c r="G32" s="59"/>
      <c r="H32" s="60"/>
    </row>
    <row r="33" spans="2:8" ht="12.75">
      <c r="B33" s="3" t="s">
        <v>8</v>
      </c>
      <c r="C33" s="3">
        <f>E33+G33</f>
        <v>150</v>
      </c>
      <c r="D33" s="18">
        <f>F33+H33</f>
        <v>192</v>
      </c>
      <c r="E33" s="17">
        <v>145</v>
      </c>
      <c r="F33" s="18">
        <v>181</v>
      </c>
      <c r="G33" s="17">
        <v>5</v>
      </c>
      <c r="H33" s="3">
        <v>11</v>
      </c>
    </row>
    <row r="34" spans="2:8" ht="12.75">
      <c r="B34" s="6" t="s">
        <v>15</v>
      </c>
      <c r="C34" s="22">
        <f>C33/C$10*100</f>
        <v>67.2645739910314</v>
      </c>
      <c r="D34" s="31">
        <f>D33/D$10*100</f>
        <v>70.32967032967034</v>
      </c>
      <c r="E34" s="17">
        <v>68</v>
      </c>
      <c r="F34" s="18">
        <v>71</v>
      </c>
      <c r="G34" s="17">
        <v>45</v>
      </c>
      <c r="H34" s="3">
        <v>58</v>
      </c>
    </row>
    <row r="35" spans="2:8" ht="12.75">
      <c r="B35" s="3" t="s">
        <v>10</v>
      </c>
      <c r="C35" s="3" t="s">
        <v>488</v>
      </c>
      <c r="D35" s="18" t="s">
        <v>912</v>
      </c>
      <c r="E35" s="17" t="s">
        <v>444</v>
      </c>
      <c r="F35" s="18" t="s">
        <v>445</v>
      </c>
      <c r="G35" s="17" t="s">
        <v>446</v>
      </c>
      <c r="H35" s="3" t="s">
        <v>447</v>
      </c>
    </row>
    <row r="36" spans="2:8" ht="12.75">
      <c r="B36" s="58" t="s">
        <v>29</v>
      </c>
      <c r="C36" s="59"/>
      <c r="D36" s="59"/>
      <c r="E36" s="59"/>
      <c r="F36" s="59"/>
      <c r="G36" s="59"/>
      <c r="H36" s="60"/>
    </row>
    <row r="37" spans="2:8" ht="12.75">
      <c r="B37" s="3" t="s">
        <v>8</v>
      </c>
      <c r="C37" s="3">
        <f>E37+G37</f>
        <v>173</v>
      </c>
      <c r="D37" s="18">
        <f>F37+H37</f>
        <v>220</v>
      </c>
      <c r="E37" s="17">
        <v>167</v>
      </c>
      <c r="F37" s="18">
        <v>209</v>
      </c>
      <c r="G37" s="17">
        <v>6</v>
      </c>
      <c r="H37" s="3">
        <v>11</v>
      </c>
    </row>
    <row r="38" spans="2:8" ht="12.75">
      <c r="B38" s="6" t="s">
        <v>9</v>
      </c>
      <c r="C38" s="22">
        <f>C37/C$10*100</f>
        <v>77.57847533632287</v>
      </c>
      <c r="D38" s="31">
        <f>D37/D$10*100</f>
        <v>80.58608058608058</v>
      </c>
      <c r="E38" s="17">
        <v>79</v>
      </c>
      <c r="F38" s="18">
        <v>82</v>
      </c>
      <c r="G38" s="17">
        <v>55</v>
      </c>
      <c r="H38" s="3">
        <v>58</v>
      </c>
    </row>
    <row r="39" spans="2:8" ht="12.75">
      <c r="B39" s="3" t="s">
        <v>10</v>
      </c>
      <c r="C39" s="3" t="s">
        <v>400</v>
      </c>
      <c r="D39" s="18" t="s">
        <v>388</v>
      </c>
      <c r="E39" s="17" t="s">
        <v>448</v>
      </c>
      <c r="F39" s="18" t="s">
        <v>360</v>
      </c>
      <c r="G39" s="17" t="s">
        <v>449</v>
      </c>
      <c r="H39" s="3" t="s">
        <v>447</v>
      </c>
    </row>
    <row r="40" spans="2:8" ht="12.75">
      <c r="B40" s="58" t="s">
        <v>332</v>
      </c>
      <c r="C40" s="59"/>
      <c r="D40" s="59"/>
      <c r="E40" s="59"/>
      <c r="F40" s="59"/>
      <c r="G40" s="59"/>
      <c r="H40" s="60"/>
    </row>
    <row r="41" spans="2:8" ht="12.75">
      <c r="B41" s="3" t="s">
        <v>8</v>
      </c>
      <c r="C41" s="3">
        <f>E41+G41</f>
        <v>213</v>
      </c>
      <c r="D41" s="18">
        <f>F41+H41</f>
        <v>262</v>
      </c>
      <c r="E41" s="17">
        <v>203</v>
      </c>
      <c r="F41" s="18">
        <v>244</v>
      </c>
      <c r="G41" s="17">
        <v>10</v>
      </c>
      <c r="H41" s="3">
        <v>18</v>
      </c>
    </row>
    <row r="42" spans="2:8" ht="12.75">
      <c r="B42" s="3" t="s">
        <v>22</v>
      </c>
      <c r="C42" s="3">
        <f>E42+G42</f>
        <v>223</v>
      </c>
      <c r="D42" s="18">
        <f>F42+H42</f>
        <v>271</v>
      </c>
      <c r="E42" s="17">
        <v>212</v>
      </c>
      <c r="F42" s="18">
        <v>253</v>
      </c>
      <c r="G42" s="17">
        <v>11</v>
      </c>
      <c r="H42" s="3">
        <v>18</v>
      </c>
    </row>
    <row r="43" spans="2:8" ht="12.75">
      <c r="B43" s="6" t="s">
        <v>9</v>
      </c>
      <c r="C43" s="22">
        <f>C41/C$42*100</f>
        <v>95.51569506726457</v>
      </c>
      <c r="D43" s="31">
        <f>D41/D$42*100</f>
        <v>96.6789667896679</v>
      </c>
      <c r="E43" s="17">
        <v>96</v>
      </c>
      <c r="F43" s="18">
        <v>96</v>
      </c>
      <c r="G43" s="17">
        <v>91</v>
      </c>
      <c r="H43" s="3">
        <v>100</v>
      </c>
    </row>
    <row r="44" spans="2:8" ht="12.75">
      <c r="B44" s="3" t="s">
        <v>10</v>
      </c>
      <c r="C44" s="3" t="s">
        <v>450</v>
      </c>
      <c r="D44" s="18" t="s">
        <v>230</v>
      </c>
      <c r="E44" s="17" t="s">
        <v>450</v>
      </c>
      <c r="F44" s="18" t="s">
        <v>230</v>
      </c>
      <c r="G44" s="17" t="s">
        <v>451</v>
      </c>
      <c r="H44" s="3" t="s">
        <v>452</v>
      </c>
    </row>
    <row r="45" spans="2:8" ht="12.75">
      <c r="B45" s="58" t="s">
        <v>34</v>
      </c>
      <c r="C45" s="59"/>
      <c r="D45" s="59"/>
      <c r="E45" s="59"/>
      <c r="F45" s="59"/>
      <c r="G45" s="59"/>
      <c r="H45" s="60"/>
    </row>
    <row r="46" spans="2:8" ht="12.75">
      <c r="B46" s="3" t="s">
        <v>8</v>
      </c>
      <c r="C46" s="3">
        <f>E46+G46</f>
        <v>81</v>
      </c>
      <c r="D46" s="18">
        <f>F46+H46</f>
        <v>94</v>
      </c>
      <c r="E46" s="17">
        <v>78</v>
      </c>
      <c r="F46" s="18">
        <v>92</v>
      </c>
      <c r="G46" s="17">
        <v>3</v>
      </c>
      <c r="H46" s="3">
        <v>2</v>
      </c>
    </row>
    <row r="47" spans="2:8" ht="12.75">
      <c r="B47" s="6" t="s">
        <v>9</v>
      </c>
      <c r="C47" s="22">
        <f>C46/C$10*100</f>
        <v>36.32286995515695</v>
      </c>
      <c r="D47" s="31">
        <f>D46/D$10*100</f>
        <v>34.43223443223443</v>
      </c>
      <c r="E47" s="17">
        <v>37</v>
      </c>
      <c r="F47" s="18">
        <v>36</v>
      </c>
      <c r="G47" s="17">
        <v>27</v>
      </c>
      <c r="H47" s="3">
        <v>11</v>
      </c>
    </row>
    <row r="48" spans="2:8" ht="12.75">
      <c r="B48" s="3" t="s">
        <v>10</v>
      </c>
      <c r="C48" s="3" t="s">
        <v>437</v>
      </c>
      <c r="D48" s="18" t="s">
        <v>913</v>
      </c>
      <c r="E48" s="17" t="s">
        <v>453</v>
      </c>
      <c r="F48" s="18" t="s">
        <v>454</v>
      </c>
      <c r="G48" s="17" t="s">
        <v>455</v>
      </c>
      <c r="H48" s="3" t="s">
        <v>456</v>
      </c>
    </row>
    <row r="49" spans="2:8" ht="12.75">
      <c r="B49" s="58" t="s">
        <v>37</v>
      </c>
      <c r="C49" s="59"/>
      <c r="D49" s="59"/>
      <c r="E49" s="59"/>
      <c r="F49" s="59"/>
      <c r="G49" s="59"/>
      <c r="H49" s="60"/>
    </row>
    <row r="50" spans="2:8" ht="12.75">
      <c r="B50" s="3" t="s">
        <v>8</v>
      </c>
      <c r="C50" s="3">
        <f>E50+G50</f>
        <v>165</v>
      </c>
      <c r="D50" s="18">
        <f>F50+H50</f>
        <v>223</v>
      </c>
      <c r="E50" s="17">
        <v>159</v>
      </c>
      <c r="F50" s="18">
        <v>211</v>
      </c>
      <c r="G50" s="17">
        <v>6</v>
      </c>
      <c r="H50" s="3">
        <v>12</v>
      </c>
    </row>
    <row r="51" spans="2:8" ht="12.75">
      <c r="B51" s="6" t="s">
        <v>9</v>
      </c>
      <c r="C51" s="22">
        <f>C50/C$10*100</f>
        <v>73.99103139013454</v>
      </c>
      <c r="D51" s="31">
        <f>D50/D$10*100</f>
        <v>81.68498168498168</v>
      </c>
      <c r="E51" s="17">
        <v>75</v>
      </c>
      <c r="F51" s="18">
        <v>83</v>
      </c>
      <c r="G51" s="17">
        <v>55</v>
      </c>
      <c r="H51" s="3">
        <v>63</v>
      </c>
    </row>
    <row r="52" spans="2:8" ht="12.75">
      <c r="B52" s="3" t="s">
        <v>10</v>
      </c>
      <c r="C52" s="3" t="s">
        <v>910</v>
      </c>
      <c r="D52" s="18" t="s">
        <v>360</v>
      </c>
      <c r="E52" s="17" t="s">
        <v>457</v>
      </c>
      <c r="F52" s="18" t="s">
        <v>458</v>
      </c>
      <c r="G52" s="17" t="s">
        <v>449</v>
      </c>
      <c r="H52" s="3" t="s">
        <v>459</v>
      </c>
    </row>
    <row r="53" spans="2:8" ht="12.75">
      <c r="B53" s="58" t="s">
        <v>40</v>
      </c>
      <c r="C53" s="59"/>
      <c r="D53" s="59"/>
      <c r="E53" s="59"/>
      <c r="F53" s="59"/>
      <c r="G53" s="59"/>
      <c r="H53" s="60"/>
    </row>
    <row r="54" spans="2:8" ht="12.75">
      <c r="B54" s="3" t="s">
        <v>8</v>
      </c>
      <c r="C54" s="3">
        <f>E54+G54</f>
        <v>186</v>
      </c>
      <c r="D54" s="18">
        <f>F54+H54</f>
        <v>248</v>
      </c>
      <c r="E54" s="17">
        <v>179</v>
      </c>
      <c r="F54" s="18">
        <v>233</v>
      </c>
      <c r="G54" s="17">
        <v>7</v>
      </c>
      <c r="H54" s="3">
        <v>15</v>
      </c>
    </row>
    <row r="55" spans="2:8" ht="12.75">
      <c r="B55" s="6" t="s">
        <v>15</v>
      </c>
      <c r="C55" s="22">
        <f>C54/C$10*100</f>
        <v>83.40807174887892</v>
      </c>
      <c r="D55" s="31">
        <f>D54/D$10*100</f>
        <v>90.84249084249085</v>
      </c>
      <c r="E55" s="17">
        <v>84</v>
      </c>
      <c r="F55" s="18">
        <v>92</v>
      </c>
      <c r="G55" s="17">
        <v>64</v>
      </c>
      <c r="H55" s="3">
        <v>79</v>
      </c>
    </row>
    <row r="56" spans="2:8" ht="12.75">
      <c r="B56" s="3" t="s">
        <v>10</v>
      </c>
      <c r="C56" s="3" t="s">
        <v>441</v>
      </c>
      <c r="D56" s="18" t="s">
        <v>761</v>
      </c>
      <c r="E56" s="17" t="s">
        <v>460</v>
      </c>
      <c r="F56" s="18" t="s">
        <v>354</v>
      </c>
      <c r="G56" s="17" t="s">
        <v>442</v>
      </c>
      <c r="H56" s="3" t="s">
        <v>461</v>
      </c>
    </row>
    <row r="57" spans="2:8" ht="12.75">
      <c r="B57" s="4" t="s">
        <v>43</v>
      </c>
      <c r="C57" s="5">
        <f>E57+G57</f>
        <v>230</v>
      </c>
      <c r="D57" s="19">
        <f>F57+H57</f>
        <v>276</v>
      </c>
      <c r="E57" s="13">
        <v>219</v>
      </c>
      <c r="F57" s="19">
        <v>259</v>
      </c>
      <c r="G57" s="13">
        <v>11</v>
      </c>
      <c r="H57" s="5">
        <v>17</v>
      </c>
    </row>
    <row r="58" spans="2:8" ht="12.75">
      <c r="B58" s="58" t="s">
        <v>44</v>
      </c>
      <c r="C58" s="59"/>
      <c r="D58" s="59"/>
      <c r="E58" s="59"/>
      <c r="F58" s="59"/>
      <c r="G58" s="59"/>
      <c r="H58" s="60"/>
    </row>
    <row r="59" spans="2:8" ht="12.75">
      <c r="B59" s="3" t="s">
        <v>8</v>
      </c>
      <c r="C59" s="3">
        <f>E59+G59</f>
        <v>187</v>
      </c>
      <c r="D59" s="18">
        <f>F59+H59</f>
        <v>239</v>
      </c>
      <c r="E59" s="17">
        <v>180</v>
      </c>
      <c r="F59" s="18">
        <v>227</v>
      </c>
      <c r="G59" s="17">
        <v>7</v>
      </c>
      <c r="H59" s="3">
        <v>12</v>
      </c>
    </row>
    <row r="60" spans="2:8" ht="12.75">
      <c r="B60" s="6" t="s">
        <v>9</v>
      </c>
      <c r="C60" s="22">
        <f>C59/C$57*100</f>
        <v>81.30434782608695</v>
      </c>
      <c r="D60" s="31">
        <f>D59/D$57*100</f>
        <v>86.59420289855072</v>
      </c>
      <c r="E60" s="17">
        <v>82</v>
      </c>
      <c r="F60" s="18">
        <v>88</v>
      </c>
      <c r="G60" s="17">
        <v>64</v>
      </c>
      <c r="H60" s="3">
        <v>71</v>
      </c>
    </row>
    <row r="61" spans="2:8" ht="12.75">
      <c r="B61" s="3" t="s">
        <v>10</v>
      </c>
      <c r="C61" s="3" t="s">
        <v>433</v>
      </c>
      <c r="D61" s="18" t="s">
        <v>359</v>
      </c>
      <c r="E61" s="17" t="s">
        <v>462</v>
      </c>
      <c r="F61" s="18" t="s">
        <v>463</v>
      </c>
      <c r="G61" s="17" t="s">
        <v>442</v>
      </c>
      <c r="H61" s="3" t="s">
        <v>464</v>
      </c>
    </row>
    <row r="62" spans="2:8" ht="12.75">
      <c r="B62" s="58" t="s">
        <v>47</v>
      </c>
      <c r="C62" s="59"/>
      <c r="D62" s="59"/>
      <c r="E62" s="59"/>
      <c r="F62" s="59"/>
      <c r="G62" s="59"/>
      <c r="H62" s="60"/>
    </row>
    <row r="63" spans="2:8" ht="12.75">
      <c r="B63" s="3" t="s">
        <v>8</v>
      </c>
      <c r="C63" s="3">
        <f>E63+G63</f>
        <v>51</v>
      </c>
      <c r="D63" s="18">
        <f>F63+H63</f>
        <v>68</v>
      </c>
      <c r="E63" s="17">
        <v>50</v>
      </c>
      <c r="F63" s="18">
        <v>67</v>
      </c>
      <c r="G63" s="17">
        <v>1</v>
      </c>
      <c r="H63" s="3">
        <v>1</v>
      </c>
    </row>
    <row r="64" spans="2:8" ht="12.75">
      <c r="B64" s="6" t="s">
        <v>9</v>
      </c>
      <c r="C64" s="22">
        <f>C63/C$57*100</f>
        <v>22.17391304347826</v>
      </c>
      <c r="D64" s="31">
        <f>D63/D$57*100</f>
        <v>24.637681159420293</v>
      </c>
      <c r="E64" s="17">
        <v>23</v>
      </c>
      <c r="F64" s="18">
        <v>26</v>
      </c>
      <c r="G64" s="17">
        <v>9</v>
      </c>
      <c r="H64" s="3">
        <v>6</v>
      </c>
    </row>
    <row r="65" spans="2:8" ht="12.75">
      <c r="B65" s="3" t="s">
        <v>10</v>
      </c>
      <c r="C65" s="3" t="s">
        <v>914</v>
      </c>
      <c r="D65" s="18" t="s">
        <v>764</v>
      </c>
      <c r="E65" s="17" t="s">
        <v>465</v>
      </c>
      <c r="F65" s="18" t="s">
        <v>466</v>
      </c>
      <c r="G65" s="17" t="s">
        <v>467</v>
      </c>
      <c r="H65" s="3" t="s">
        <v>468</v>
      </c>
    </row>
    <row r="66" spans="2:8" ht="12.75">
      <c r="B66" s="58" t="s">
        <v>50</v>
      </c>
      <c r="C66" s="59"/>
      <c r="D66" s="59"/>
      <c r="E66" s="59"/>
      <c r="F66" s="59"/>
      <c r="G66" s="59"/>
      <c r="H66" s="60"/>
    </row>
    <row r="67" spans="2:8" ht="12.75">
      <c r="B67" s="3" t="s">
        <v>8</v>
      </c>
      <c r="C67" s="3">
        <f>E67+G67</f>
        <v>124</v>
      </c>
      <c r="D67" s="18">
        <f>F67+H67</f>
        <v>188</v>
      </c>
      <c r="E67" s="17">
        <v>121</v>
      </c>
      <c r="F67" s="18">
        <v>181</v>
      </c>
      <c r="G67" s="17">
        <v>3</v>
      </c>
      <c r="H67" s="3">
        <v>7</v>
      </c>
    </row>
    <row r="68" spans="2:8" ht="12.75">
      <c r="B68" s="6" t="s">
        <v>9</v>
      </c>
      <c r="C68" s="22">
        <f>C67/C$57*100</f>
        <v>53.91304347826087</v>
      </c>
      <c r="D68" s="31">
        <f>D67/D$57*100</f>
        <v>68.11594202898551</v>
      </c>
      <c r="E68" s="17">
        <v>55</v>
      </c>
      <c r="F68" s="18">
        <v>70</v>
      </c>
      <c r="G68" s="17">
        <v>27</v>
      </c>
      <c r="H68" s="3">
        <v>41</v>
      </c>
    </row>
    <row r="69" spans="2:8" ht="12.75">
      <c r="B69" s="3" t="s">
        <v>10</v>
      </c>
      <c r="C69" s="3" t="s">
        <v>915</v>
      </c>
      <c r="D69" s="18" t="s">
        <v>440</v>
      </c>
      <c r="E69" s="17" t="s">
        <v>469</v>
      </c>
      <c r="F69" s="18" t="s">
        <v>368</v>
      </c>
      <c r="G69" s="17" t="s">
        <v>455</v>
      </c>
      <c r="H69" s="3" t="s">
        <v>470</v>
      </c>
    </row>
    <row r="70" spans="2:8" ht="12.75">
      <c r="B70" s="58" t="s">
        <v>52</v>
      </c>
      <c r="C70" s="59"/>
      <c r="D70" s="59"/>
      <c r="E70" s="59"/>
      <c r="F70" s="59"/>
      <c r="G70" s="59"/>
      <c r="H70" s="60"/>
    </row>
    <row r="71" spans="2:8" ht="12.75">
      <c r="B71" s="3" t="s">
        <v>8</v>
      </c>
      <c r="C71" s="3">
        <f>E71+G71</f>
        <v>155</v>
      </c>
      <c r="D71" s="18">
        <f>F71+H71</f>
        <v>220</v>
      </c>
      <c r="E71" s="17">
        <v>151</v>
      </c>
      <c r="F71" s="18">
        <v>212</v>
      </c>
      <c r="G71" s="17">
        <v>4</v>
      </c>
      <c r="H71" s="3">
        <v>8</v>
      </c>
    </row>
    <row r="72" spans="2:8" ht="12.75">
      <c r="B72" s="6" t="s">
        <v>15</v>
      </c>
      <c r="C72" s="22">
        <f>C71/C$57*100</f>
        <v>67.3913043478261</v>
      </c>
      <c r="D72" s="31">
        <f>D71/D$57*100</f>
        <v>79.71014492753623</v>
      </c>
      <c r="E72" s="17">
        <v>69</v>
      </c>
      <c r="F72" s="18">
        <v>82</v>
      </c>
      <c r="G72" s="17">
        <v>36</v>
      </c>
      <c r="H72" s="3">
        <v>47</v>
      </c>
    </row>
    <row r="73" spans="2:8" ht="12.75">
      <c r="B73" s="3" t="s">
        <v>10</v>
      </c>
      <c r="C73" s="3" t="s">
        <v>768</v>
      </c>
      <c r="D73" s="18" t="s">
        <v>373</v>
      </c>
      <c r="E73" s="17" t="s">
        <v>471</v>
      </c>
      <c r="F73" s="18" t="s">
        <v>360</v>
      </c>
      <c r="G73" s="17" t="s">
        <v>472</v>
      </c>
      <c r="H73" s="3" t="s">
        <v>473</v>
      </c>
    </row>
    <row r="75" spans="2:8" ht="24.75" customHeight="1">
      <c r="B75" s="1"/>
      <c r="C75" s="66" t="s">
        <v>82</v>
      </c>
      <c r="D75" s="67"/>
      <c r="E75" s="74" t="s">
        <v>84</v>
      </c>
      <c r="F75" s="75"/>
      <c r="G75" s="67" t="s">
        <v>83</v>
      </c>
      <c r="H75" s="67"/>
    </row>
    <row r="76" spans="1:8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6">
        <v>2008</v>
      </c>
    </row>
    <row r="77" spans="2:8" ht="12.75">
      <c r="B77" s="7" t="s">
        <v>56</v>
      </c>
      <c r="C77" s="3">
        <f>E77+G77</f>
        <v>242</v>
      </c>
      <c r="D77" s="18">
        <f>F77+H77</f>
        <v>249</v>
      </c>
      <c r="E77" s="17">
        <v>232</v>
      </c>
      <c r="F77" s="18">
        <v>232</v>
      </c>
      <c r="G77" s="17">
        <v>10</v>
      </c>
      <c r="H77" s="3">
        <v>17</v>
      </c>
    </row>
    <row r="78" spans="2:8" ht="12.75">
      <c r="B78" s="58" t="s">
        <v>57</v>
      </c>
      <c r="C78" s="59"/>
      <c r="D78" s="59"/>
      <c r="E78" s="59"/>
      <c r="F78" s="59"/>
      <c r="G78" s="59"/>
      <c r="H78" s="60"/>
    </row>
    <row r="79" spans="2:8" ht="12.75">
      <c r="B79" s="3" t="s">
        <v>19</v>
      </c>
      <c r="C79" s="3" t="s">
        <v>436</v>
      </c>
      <c r="D79" s="18" t="s">
        <v>436</v>
      </c>
      <c r="E79" s="17">
        <v>33</v>
      </c>
      <c r="F79" s="18">
        <v>29.1</v>
      </c>
      <c r="G79" s="17">
        <v>30.2</v>
      </c>
      <c r="H79" s="3">
        <v>18.6</v>
      </c>
    </row>
    <row r="80" spans="2:8" ht="12.75">
      <c r="B80" s="3" t="s">
        <v>20</v>
      </c>
      <c r="C80" s="3">
        <f>MIN(E80,G80)</f>
        <v>0</v>
      </c>
      <c r="D80" s="18">
        <f>MIN(F80,H80)</f>
        <v>0</v>
      </c>
      <c r="E80" s="17">
        <v>0</v>
      </c>
      <c r="F80" s="18">
        <v>0</v>
      </c>
      <c r="G80" s="17">
        <v>8</v>
      </c>
      <c r="H80" s="3">
        <v>2</v>
      </c>
    </row>
    <row r="81" spans="2:8" ht="12.75">
      <c r="B81" s="3" t="s">
        <v>21</v>
      </c>
      <c r="C81" s="3">
        <f>MAX(E81,G81)</f>
        <v>212</v>
      </c>
      <c r="D81" s="18">
        <f>MAX(F81,H81)</f>
        <v>233</v>
      </c>
      <c r="E81" s="17">
        <v>212</v>
      </c>
      <c r="F81" s="18">
        <v>233</v>
      </c>
      <c r="G81" s="17">
        <v>88</v>
      </c>
      <c r="H81" s="3">
        <v>43</v>
      </c>
    </row>
    <row r="82" spans="2:8" ht="12.75">
      <c r="B82" s="3" t="s">
        <v>22</v>
      </c>
      <c r="C82" s="3">
        <f>E82+G82</f>
        <v>242</v>
      </c>
      <c r="D82" s="18">
        <f>F82+H82</f>
        <v>249</v>
      </c>
      <c r="E82" s="17">
        <v>232</v>
      </c>
      <c r="F82" s="18">
        <v>232</v>
      </c>
      <c r="G82" s="17">
        <v>10</v>
      </c>
      <c r="H82" s="3">
        <v>17</v>
      </c>
    </row>
    <row r="83" spans="2:8" ht="24.75" customHeight="1">
      <c r="B83" s="12" t="s">
        <v>58</v>
      </c>
      <c r="C83" s="62"/>
      <c r="D83" s="62"/>
      <c r="E83" s="62"/>
      <c r="F83" s="62"/>
      <c r="G83" s="62"/>
      <c r="H83" s="63"/>
    </row>
    <row r="84" spans="2:8" ht="12.75">
      <c r="B84" s="3" t="s">
        <v>19</v>
      </c>
      <c r="C84" s="3" t="s">
        <v>436</v>
      </c>
      <c r="D84" s="18" t="s">
        <v>436</v>
      </c>
      <c r="E84" s="17">
        <v>10.8</v>
      </c>
      <c r="F84" s="18">
        <v>9.8</v>
      </c>
      <c r="G84" s="17" t="s">
        <v>436</v>
      </c>
      <c r="H84" s="3" t="s">
        <v>436</v>
      </c>
    </row>
    <row r="85" spans="2:8" ht="12.75">
      <c r="B85" s="3" t="s">
        <v>20</v>
      </c>
      <c r="C85" s="3">
        <f>MIN(E85,G85)</f>
        <v>0</v>
      </c>
      <c r="D85" s="18">
        <f>MIN(F85,H85)</f>
        <v>0</v>
      </c>
      <c r="E85" s="17">
        <v>0</v>
      </c>
      <c r="F85" s="18">
        <v>0</v>
      </c>
      <c r="G85" s="17">
        <v>0</v>
      </c>
      <c r="H85" s="3">
        <v>0</v>
      </c>
    </row>
    <row r="86" spans="2:8" ht="12.75">
      <c r="B86" s="3" t="s">
        <v>21</v>
      </c>
      <c r="C86" s="3">
        <f>MAX(E86,G86)</f>
        <v>63</v>
      </c>
      <c r="D86" s="18">
        <f>MAX(F86,H86)</f>
        <v>117</v>
      </c>
      <c r="E86" s="17">
        <v>63</v>
      </c>
      <c r="F86" s="18">
        <v>117</v>
      </c>
      <c r="G86" s="17">
        <v>0</v>
      </c>
      <c r="H86" s="3">
        <v>0</v>
      </c>
    </row>
    <row r="87" spans="2:8" ht="12.75">
      <c r="B87" s="3" t="s">
        <v>22</v>
      </c>
      <c r="C87" s="3">
        <f>E87+G87</f>
        <v>232</v>
      </c>
      <c r="D87" s="18">
        <f>F87+H87</f>
        <v>232</v>
      </c>
      <c r="E87" s="17">
        <v>232</v>
      </c>
      <c r="F87" s="18">
        <v>232</v>
      </c>
      <c r="G87" s="17">
        <v>0</v>
      </c>
      <c r="H87" s="3">
        <v>0</v>
      </c>
    </row>
    <row r="88" spans="2:8" ht="25.5">
      <c r="B88" s="12" t="s">
        <v>59</v>
      </c>
      <c r="C88" s="64"/>
      <c r="D88" s="64"/>
      <c r="E88" s="64"/>
      <c r="F88" s="64"/>
      <c r="G88" s="64"/>
      <c r="H88" s="65"/>
    </row>
    <row r="89" spans="2:8" ht="12.75">
      <c r="B89" s="3" t="s">
        <v>19</v>
      </c>
      <c r="C89" s="3" t="s">
        <v>436</v>
      </c>
      <c r="D89" s="18" t="s">
        <v>436</v>
      </c>
      <c r="E89" s="17">
        <v>54.4</v>
      </c>
      <c r="F89" s="18">
        <v>54</v>
      </c>
      <c r="G89" s="17" t="s">
        <v>436</v>
      </c>
      <c r="H89" s="3" t="s">
        <v>436</v>
      </c>
    </row>
    <row r="90" spans="2:8" ht="12.75">
      <c r="B90" s="3" t="s">
        <v>20</v>
      </c>
      <c r="C90" s="3">
        <f>MIN(E90,G90)</f>
        <v>0</v>
      </c>
      <c r="D90" s="18">
        <f>MIN(F90,H90)</f>
        <v>0</v>
      </c>
      <c r="E90" s="17">
        <v>0</v>
      </c>
      <c r="F90" s="18">
        <v>0</v>
      </c>
      <c r="G90" s="17">
        <v>0</v>
      </c>
      <c r="H90" s="3">
        <v>0</v>
      </c>
    </row>
    <row r="91" spans="2:8" ht="12.75">
      <c r="B91" s="3" t="s">
        <v>21</v>
      </c>
      <c r="C91" s="3">
        <f>MAX(E91,G91)</f>
        <v>100</v>
      </c>
      <c r="D91" s="18">
        <f>MAX(F91,H91)</f>
        <v>100</v>
      </c>
      <c r="E91" s="17">
        <v>100</v>
      </c>
      <c r="F91" s="18">
        <v>100</v>
      </c>
      <c r="G91" s="17">
        <v>0</v>
      </c>
      <c r="H91" s="3">
        <v>0</v>
      </c>
    </row>
    <row r="92" spans="2:8" ht="12.75">
      <c r="B92" s="3" t="s">
        <v>22</v>
      </c>
      <c r="C92" s="3">
        <f>E92+G92</f>
        <v>232</v>
      </c>
      <c r="D92" s="18">
        <f>F92+H92</f>
        <v>232</v>
      </c>
      <c r="E92" s="17">
        <v>232</v>
      </c>
      <c r="F92" s="18">
        <v>232</v>
      </c>
      <c r="G92" s="17">
        <v>0</v>
      </c>
      <c r="H92" s="3">
        <v>0</v>
      </c>
    </row>
    <row r="93" spans="2:8" ht="12.75">
      <c r="B93" s="4" t="s">
        <v>60</v>
      </c>
      <c r="C93" s="4">
        <f>E93+G93</f>
        <v>203</v>
      </c>
      <c r="D93" s="27">
        <f>F93+H93</f>
        <v>218</v>
      </c>
      <c r="E93" s="26">
        <v>195</v>
      </c>
      <c r="F93" s="27">
        <v>205</v>
      </c>
      <c r="G93" s="26">
        <v>8</v>
      </c>
      <c r="H93" s="4">
        <v>13</v>
      </c>
    </row>
    <row r="94" spans="2:8" ht="12.75">
      <c r="B94" s="58" t="s">
        <v>61</v>
      </c>
      <c r="C94" s="59"/>
      <c r="D94" s="59"/>
      <c r="E94" s="59"/>
      <c r="F94" s="59"/>
      <c r="G94" s="59"/>
      <c r="H94" s="60"/>
    </row>
    <row r="95" spans="2:8" ht="12.75">
      <c r="B95" s="3" t="s">
        <v>8</v>
      </c>
      <c r="C95" s="3">
        <f>E95+G95</f>
        <v>183</v>
      </c>
      <c r="D95" s="18">
        <f>F95+H95</f>
        <v>209</v>
      </c>
      <c r="E95" s="17">
        <v>176</v>
      </c>
      <c r="F95" s="18">
        <v>197</v>
      </c>
      <c r="G95" s="17">
        <v>7</v>
      </c>
      <c r="H95" s="3">
        <v>12</v>
      </c>
    </row>
    <row r="96" spans="2:8" ht="12.75">
      <c r="B96" s="6" t="s">
        <v>9</v>
      </c>
      <c r="C96" s="22">
        <f>C95/C$93*100</f>
        <v>90.14778325123153</v>
      </c>
      <c r="D96" s="31">
        <f>D95/D$93*100</f>
        <v>95.87155963302753</v>
      </c>
      <c r="E96" s="17">
        <v>90</v>
      </c>
      <c r="F96" s="18">
        <v>96</v>
      </c>
      <c r="G96" s="17">
        <v>88</v>
      </c>
      <c r="H96" s="3">
        <v>92</v>
      </c>
    </row>
    <row r="97" spans="2:8" ht="12.75">
      <c r="B97" s="3" t="s">
        <v>10</v>
      </c>
      <c r="C97" s="3" t="s">
        <v>331</v>
      </c>
      <c r="D97" s="18" t="s">
        <v>450</v>
      </c>
      <c r="E97" s="17" t="s">
        <v>474</v>
      </c>
      <c r="F97" s="18" t="s">
        <v>450</v>
      </c>
      <c r="G97" s="17" t="s">
        <v>475</v>
      </c>
      <c r="H97" s="3" t="s">
        <v>476</v>
      </c>
    </row>
    <row r="98" spans="2:8" ht="12.75">
      <c r="B98" s="58" t="s">
        <v>64</v>
      </c>
      <c r="C98" s="59"/>
      <c r="D98" s="59"/>
      <c r="E98" s="59"/>
      <c r="F98" s="59"/>
      <c r="G98" s="59"/>
      <c r="H98" s="60"/>
    </row>
    <row r="99" spans="2:8" ht="12.75">
      <c r="B99" s="3" t="s">
        <v>8</v>
      </c>
      <c r="C99" s="3">
        <f>E99+G99</f>
        <v>159</v>
      </c>
      <c r="D99" s="18">
        <f>F99+H99</f>
        <v>180</v>
      </c>
      <c r="E99" s="17">
        <v>155</v>
      </c>
      <c r="F99" s="18">
        <v>174</v>
      </c>
      <c r="G99" s="17">
        <v>4</v>
      </c>
      <c r="H99" s="3">
        <v>6</v>
      </c>
    </row>
    <row r="100" spans="2:8" ht="12.75">
      <c r="B100" s="6" t="s">
        <v>9</v>
      </c>
      <c r="C100" s="22">
        <f>C99/C$93*100</f>
        <v>78.32512315270937</v>
      </c>
      <c r="D100" s="31">
        <f>D99/D$93*100</f>
        <v>82.56880733944955</v>
      </c>
      <c r="E100" s="17">
        <v>79</v>
      </c>
      <c r="F100" s="18">
        <v>85</v>
      </c>
      <c r="G100" s="17">
        <v>50</v>
      </c>
      <c r="H100" s="3">
        <v>46</v>
      </c>
    </row>
    <row r="101" spans="2:8" ht="12.75">
      <c r="B101" s="3" t="s">
        <v>10</v>
      </c>
      <c r="C101" s="3" t="s">
        <v>400</v>
      </c>
      <c r="D101" s="18" t="s">
        <v>916</v>
      </c>
      <c r="E101" s="17" t="s">
        <v>477</v>
      </c>
      <c r="F101" s="18" t="s">
        <v>460</v>
      </c>
      <c r="G101" s="17" t="s">
        <v>478</v>
      </c>
      <c r="H101" s="3" t="s">
        <v>479</v>
      </c>
    </row>
    <row r="102" spans="2:8" ht="12.75">
      <c r="B102" s="4" t="s">
        <v>67</v>
      </c>
      <c r="C102" s="4">
        <f>E102+G102</f>
        <v>37</v>
      </c>
      <c r="D102" s="27">
        <f>F102+H102</f>
        <v>48</v>
      </c>
      <c r="E102" s="26">
        <v>34</v>
      </c>
      <c r="F102" s="27">
        <v>46</v>
      </c>
      <c r="G102" s="26">
        <v>3</v>
      </c>
      <c r="H102" s="4">
        <v>2</v>
      </c>
    </row>
    <row r="103" spans="2:8" ht="12.75">
      <c r="B103" s="58" t="s">
        <v>68</v>
      </c>
      <c r="C103" s="59"/>
      <c r="D103" s="59"/>
      <c r="E103" s="59"/>
      <c r="F103" s="59"/>
      <c r="G103" s="59"/>
      <c r="H103" s="60"/>
    </row>
    <row r="104" spans="2:8" ht="12.75">
      <c r="B104" s="3" t="s">
        <v>8</v>
      </c>
      <c r="C104" s="3">
        <f>E104+G104</f>
        <v>26</v>
      </c>
      <c r="D104" s="18">
        <f>F104+H104</f>
        <v>32</v>
      </c>
      <c r="E104" s="17">
        <v>24</v>
      </c>
      <c r="F104" s="18">
        <v>31</v>
      </c>
      <c r="G104" s="17">
        <v>2</v>
      </c>
      <c r="H104" s="3">
        <v>1</v>
      </c>
    </row>
    <row r="105" spans="2:8" ht="12.75">
      <c r="B105" s="6" t="s">
        <v>9</v>
      </c>
      <c r="C105" s="22">
        <f>C104/C$102*100</f>
        <v>70.27027027027027</v>
      </c>
      <c r="D105" s="31">
        <f>D104/D$102*100</f>
        <v>66.66666666666666</v>
      </c>
      <c r="E105" s="17">
        <v>71</v>
      </c>
      <c r="F105" s="18">
        <v>67</v>
      </c>
      <c r="G105" s="17">
        <v>67</v>
      </c>
      <c r="H105" s="3">
        <v>50</v>
      </c>
    </row>
    <row r="106" spans="2:8" ht="12.75">
      <c r="B106" s="3" t="s">
        <v>10</v>
      </c>
      <c r="C106" s="3" t="s">
        <v>480</v>
      </c>
      <c r="D106" s="18" t="s">
        <v>898</v>
      </c>
      <c r="E106" s="17" t="s">
        <v>480</v>
      </c>
      <c r="F106" s="18" t="s">
        <v>481</v>
      </c>
      <c r="G106" s="17" t="s">
        <v>482</v>
      </c>
      <c r="H106" s="3" t="s">
        <v>483</v>
      </c>
    </row>
    <row r="107" spans="2:8" ht="12.75">
      <c r="B107" s="58" t="s">
        <v>61</v>
      </c>
      <c r="C107" s="59"/>
      <c r="D107" s="59"/>
      <c r="E107" s="59"/>
      <c r="F107" s="59"/>
      <c r="G107" s="59"/>
      <c r="H107" s="60"/>
    </row>
    <row r="108" spans="2:8" ht="12.75">
      <c r="B108" s="3" t="s">
        <v>8</v>
      </c>
      <c r="C108" s="3">
        <f>E108+G108</f>
        <v>33</v>
      </c>
      <c r="D108" s="18">
        <f>F108+H108</f>
        <v>44</v>
      </c>
      <c r="E108" s="17">
        <v>30</v>
      </c>
      <c r="F108" s="18">
        <v>42</v>
      </c>
      <c r="G108" s="17">
        <v>3</v>
      </c>
      <c r="H108" s="3">
        <v>2</v>
      </c>
    </row>
    <row r="109" spans="2:8" ht="12.75">
      <c r="B109" s="6" t="s">
        <v>9</v>
      </c>
      <c r="C109" s="22">
        <f>C108/C$102*100</f>
        <v>89.1891891891892</v>
      </c>
      <c r="D109" s="31">
        <f>D108/D$102*100</f>
        <v>91.66666666666666</v>
      </c>
      <c r="E109" s="17">
        <v>88</v>
      </c>
      <c r="F109" s="18">
        <v>91</v>
      </c>
      <c r="G109" s="17">
        <v>100</v>
      </c>
      <c r="H109" s="3">
        <v>100</v>
      </c>
    </row>
    <row r="110" spans="2:8" ht="12.75">
      <c r="B110" s="3" t="s">
        <v>10</v>
      </c>
      <c r="C110" s="3" t="s">
        <v>888</v>
      </c>
      <c r="D110" s="18" t="s">
        <v>485</v>
      </c>
      <c r="E110" s="17" t="s">
        <v>484</v>
      </c>
      <c r="F110" s="18" t="s">
        <v>485</v>
      </c>
      <c r="G110" s="17" t="s">
        <v>486</v>
      </c>
      <c r="H110" s="3" t="s">
        <v>487</v>
      </c>
    </row>
  </sheetData>
  <mergeCells count="31">
    <mergeCell ref="B78:H78"/>
    <mergeCell ref="C75:D75"/>
    <mergeCell ref="B103:H103"/>
    <mergeCell ref="B107:H107"/>
    <mergeCell ref="C83:H83"/>
    <mergeCell ref="C88:H88"/>
    <mergeCell ref="E75:F75"/>
    <mergeCell ref="G75:H75"/>
    <mergeCell ref="B94:H94"/>
    <mergeCell ref="B98:H98"/>
    <mergeCell ref="B45:H45"/>
    <mergeCell ref="B49:H49"/>
    <mergeCell ref="B53:H53"/>
    <mergeCell ref="B58:H58"/>
    <mergeCell ref="B62:H62"/>
    <mergeCell ref="B66:H66"/>
    <mergeCell ref="B70:H70"/>
    <mergeCell ref="A1:D1"/>
    <mergeCell ref="B11:H11"/>
    <mergeCell ref="B15:H15"/>
    <mergeCell ref="B19:H19"/>
    <mergeCell ref="A7:A9"/>
    <mergeCell ref="C3:D3"/>
    <mergeCell ref="E3:F3"/>
    <mergeCell ref="C2:D2"/>
    <mergeCell ref="B36:H36"/>
    <mergeCell ref="B40:H40"/>
    <mergeCell ref="G3:H3"/>
    <mergeCell ref="C23:H23"/>
    <mergeCell ref="B28:H28"/>
    <mergeCell ref="B32:H32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5" width="15.7109375" style="0" customWidth="1"/>
  </cols>
  <sheetData>
    <row r="1" spans="1:5" ht="13.5" thickBot="1">
      <c r="A1" s="61" t="s">
        <v>78</v>
      </c>
      <c r="B1" s="61"/>
      <c r="C1" s="61"/>
      <c r="D1" s="23"/>
      <c r="E1" s="23"/>
    </row>
    <row r="2" spans="1:5" ht="13.5" thickTop="1">
      <c r="A2" s="10"/>
      <c r="B2" s="10"/>
      <c r="C2" s="76" t="s">
        <v>345</v>
      </c>
      <c r="D2" s="76"/>
      <c r="E2" s="10"/>
    </row>
    <row r="3" spans="1:5" ht="24.75" customHeight="1">
      <c r="A3" s="21">
        <v>3.3</v>
      </c>
      <c r="B3" s="20" t="s">
        <v>85</v>
      </c>
      <c r="C3" s="40" t="s">
        <v>86</v>
      </c>
      <c r="D3" s="41" t="s">
        <v>87</v>
      </c>
      <c r="E3" s="41" t="s">
        <v>88</v>
      </c>
    </row>
    <row r="4" spans="1:5" ht="24.75" customHeight="1">
      <c r="A4" s="1"/>
      <c r="B4" s="42" t="s">
        <v>333</v>
      </c>
      <c r="C4" s="14">
        <v>2007</v>
      </c>
      <c r="D4" s="15">
        <v>2007</v>
      </c>
      <c r="E4" s="15">
        <v>2007</v>
      </c>
    </row>
    <row r="5" spans="1:5" ht="12.75">
      <c r="A5" s="20" t="s">
        <v>0</v>
      </c>
      <c r="B5" s="2" t="s">
        <v>1</v>
      </c>
      <c r="C5" s="3">
        <f aca="true" t="shared" si="0" ref="C5:C10">D5+E5</f>
        <v>479</v>
      </c>
      <c r="D5" s="17">
        <v>198</v>
      </c>
      <c r="E5" s="17">
        <v>281</v>
      </c>
    </row>
    <row r="6" spans="2:5" ht="12.75">
      <c r="B6" s="2" t="s">
        <v>2</v>
      </c>
      <c r="C6" s="3">
        <f t="shared" si="0"/>
        <v>63</v>
      </c>
      <c r="D6" s="17">
        <v>22</v>
      </c>
      <c r="E6" s="17">
        <v>41</v>
      </c>
    </row>
    <row r="7" spans="1:5" ht="12.75">
      <c r="A7" s="68" t="s">
        <v>130</v>
      </c>
      <c r="B7" s="2" t="s">
        <v>3</v>
      </c>
      <c r="C7" s="3">
        <f t="shared" si="0"/>
        <v>0</v>
      </c>
      <c r="D7" s="17">
        <v>0</v>
      </c>
      <c r="E7" s="17">
        <v>0</v>
      </c>
    </row>
    <row r="8" spans="1:5" ht="12.75">
      <c r="A8" s="68"/>
      <c r="B8" s="2" t="s">
        <v>4</v>
      </c>
      <c r="C8" s="3">
        <f t="shared" si="0"/>
        <v>1</v>
      </c>
      <c r="D8" s="17">
        <v>0</v>
      </c>
      <c r="E8" s="17">
        <v>1</v>
      </c>
    </row>
    <row r="9" spans="1:5" ht="12.75">
      <c r="A9" s="68"/>
      <c r="B9" s="2" t="s">
        <v>5</v>
      </c>
      <c r="C9" s="3">
        <f t="shared" si="0"/>
        <v>13</v>
      </c>
      <c r="D9" s="17">
        <v>7</v>
      </c>
      <c r="E9" s="17">
        <v>6</v>
      </c>
    </row>
    <row r="10" spans="2:5" ht="12.75">
      <c r="B10" s="4" t="s">
        <v>6</v>
      </c>
      <c r="C10" s="5">
        <f t="shared" si="0"/>
        <v>479</v>
      </c>
      <c r="D10" s="13">
        <v>198</v>
      </c>
      <c r="E10" s="13">
        <v>281</v>
      </c>
    </row>
    <row r="11" spans="2:5" ht="12.75">
      <c r="B11" s="58" t="s">
        <v>7</v>
      </c>
      <c r="C11" s="59"/>
      <c r="D11" s="59"/>
      <c r="E11" s="59"/>
    </row>
    <row r="12" spans="2:5" ht="12.75">
      <c r="B12" s="3" t="s">
        <v>8</v>
      </c>
      <c r="C12" s="3">
        <f>D12+E12</f>
        <v>318</v>
      </c>
      <c r="D12" s="17">
        <v>133</v>
      </c>
      <c r="E12" s="17">
        <v>185</v>
      </c>
    </row>
    <row r="13" spans="2:5" ht="12.75">
      <c r="B13" s="6" t="s">
        <v>9</v>
      </c>
      <c r="C13" s="22">
        <f>C12/C$10*100</f>
        <v>66.38830897703549</v>
      </c>
      <c r="D13" s="17">
        <v>67</v>
      </c>
      <c r="E13" s="17">
        <v>66</v>
      </c>
    </row>
    <row r="14" spans="2:5" ht="12.75">
      <c r="B14" s="3" t="s">
        <v>10</v>
      </c>
      <c r="C14" s="3" t="s">
        <v>161</v>
      </c>
      <c r="D14" s="17" t="s">
        <v>488</v>
      </c>
      <c r="E14" s="17" t="s">
        <v>489</v>
      </c>
    </row>
    <row r="15" spans="2:5" ht="12.75">
      <c r="B15" s="58" t="s">
        <v>12</v>
      </c>
      <c r="C15" s="59"/>
      <c r="D15" s="59"/>
      <c r="E15" s="59"/>
    </row>
    <row r="16" spans="2:5" ht="12.75">
      <c r="B16" s="3" t="s">
        <v>8</v>
      </c>
      <c r="C16" s="3">
        <f>D16+E16</f>
        <v>91</v>
      </c>
      <c r="D16" s="17">
        <v>49</v>
      </c>
      <c r="E16" s="17">
        <v>42</v>
      </c>
    </row>
    <row r="17" spans="2:5" ht="12.75">
      <c r="B17" s="6" t="s">
        <v>9</v>
      </c>
      <c r="C17" s="22">
        <f>C16/C$10*100</f>
        <v>18.997912317327767</v>
      </c>
      <c r="D17" s="17">
        <v>25</v>
      </c>
      <c r="E17" s="17">
        <v>15</v>
      </c>
    </row>
    <row r="18" spans="2:5" ht="12.75">
      <c r="B18" s="3" t="s">
        <v>10</v>
      </c>
      <c r="C18" s="3" t="s">
        <v>162</v>
      </c>
      <c r="D18" s="17" t="s">
        <v>490</v>
      </c>
      <c r="E18" s="17" t="s">
        <v>491</v>
      </c>
    </row>
    <row r="19" spans="2:5" ht="12.75">
      <c r="B19" s="58" t="s">
        <v>14</v>
      </c>
      <c r="C19" s="59"/>
      <c r="D19" s="59"/>
      <c r="E19" s="59"/>
    </row>
    <row r="20" spans="2:5" ht="12.75">
      <c r="B20" s="3" t="s">
        <v>8</v>
      </c>
      <c r="C20" s="3">
        <f>D20+E20</f>
        <v>198</v>
      </c>
      <c r="D20" s="17">
        <v>90</v>
      </c>
      <c r="E20" s="17">
        <v>108</v>
      </c>
    </row>
    <row r="21" spans="2:5" ht="12.75">
      <c r="B21" s="6" t="s">
        <v>15</v>
      </c>
      <c r="C21" s="22">
        <f>C20/C$10*100</f>
        <v>41.33611691022965</v>
      </c>
      <c r="D21" s="17">
        <v>45</v>
      </c>
      <c r="E21" s="17">
        <v>38</v>
      </c>
    </row>
    <row r="22" spans="2:5" ht="12.75">
      <c r="B22" s="3" t="s">
        <v>10</v>
      </c>
      <c r="C22" s="3" t="s">
        <v>163</v>
      </c>
      <c r="D22" s="17" t="s">
        <v>492</v>
      </c>
      <c r="E22" s="17" t="s">
        <v>493</v>
      </c>
    </row>
    <row r="23" spans="2:5" ht="24.75" customHeight="1">
      <c r="B23" s="12" t="s">
        <v>18</v>
      </c>
      <c r="C23" s="69"/>
      <c r="D23" s="69"/>
      <c r="E23" s="69"/>
    </row>
    <row r="24" spans="2:5" ht="12.75">
      <c r="B24" s="3" t="s">
        <v>19</v>
      </c>
      <c r="C24" s="3" t="s">
        <v>260</v>
      </c>
      <c r="D24" s="17">
        <v>6.3</v>
      </c>
      <c r="E24" s="17">
        <v>6.6</v>
      </c>
    </row>
    <row r="25" spans="2:5" ht="12.75">
      <c r="B25" s="3" t="s">
        <v>20</v>
      </c>
      <c r="C25" s="3">
        <f>MIN(D25,E25)</f>
        <v>2</v>
      </c>
      <c r="D25" s="17">
        <v>2</v>
      </c>
      <c r="E25" s="17">
        <v>2</v>
      </c>
    </row>
    <row r="26" spans="2:5" ht="12.75">
      <c r="B26" s="3" t="s">
        <v>21</v>
      </c>
      <c r="C26" s="3">
        <f>MAX(D26,E26)</f>
        <v>46</v>
      </c>
      <c r="D26" s="17">
        <v>46</v>
      </c>
      <c r="E26" s="17">
        <v>34</v>
      </c>
    </row>
    <row r="27" spans="2:5" ht="12.75">
      <c r="B27" s="3" t="s">
        <v>22</v>
      </c>
      <c r="C27" s="3">
        <f>D27+E27</f>
        <v>120</v>
      </c>
      <c r="D27" s="17">
        <v>43</v>
      </c>
      <c r="E27" s="17">
        <v>77</v>
      </c>
    </row>
    <row r="28" spans="2:5" ht="12.75">
      <c r="B28" s="58" t="s">
        <v>23</v>
      </c>
      <c r="C28" s="59"/>
      <c r="D28" s="59"/>
      <c r="E28" s="59"/>
    </row>
    <row r="29" spans="2:5" ht="12.75">
      <c r="B29" s="3" t="s">
        <v>8</v>
      </c>
      <c r="C29" s="3">
        <f>D29+E29</f>
        <v>227</v>
      </c>
      <c r="D29" s="17">
        <v>95</v>
      </c>
      <c r="E29" s="17">
        <v>132</v>
      </c>
    </row>
    <row r="30" spans="2:5" ht="12.75">
      <c r="B30" s="6" t="s">
        <v>9</v>
      </c>
      <c r="C30" s="22">
        <f>C29/C$10*100</f>
        <v>47.390396659707726</v>
      </c>
      <c r="D30" s="17">
        <v>48</v>
      </c>
      <c r="E30" s="17">
        <v>47</v>
      </c>
    </row>
    <row r="31" spans="2:5" ht="12.75">
      <c r="B31" s="3" t="s">
        <v>10</v>
      </c>
      <c r="C31" s="3" t="s">
        <v>164</v>
      </c>
      <c r="D31" s="17" t="s">
        <v>494</v>
      </c>
      <c r="E31" s="17" t="s">
        <v>495</v>
      </c>
    </row>
    <row r="32" spans="2:5" ht="12.75">
      <c r="B32" s="58" t="s">
        <v>26</v>
      </c>
      <c r="C32" s="59"/>
      <c r="D32" s="59"/>
      <c r="E32" s="59"/>
    </row>
    <row r="33" spans="2:5" ht="12.75">
      <c r="B33" s="3" t="s">
        <v>8</v>
      </c>
      <c r="C33" s="3">
        <f>D33+E33</f>
        <v>129</v>
      </c>
      <c r="D33" s="17">
        <v>63</v>
      </c>
      <c r="E33" s="17">
        <v>66</v>
      </c>
    </row>
    <row r="34" spans="2:5" ht="12.75">
      <c r="B34" s="6" t="s">
        <v>15</v>
      </c>
      <c r="C34" s="22">
        <f>C33/C$10*100</f>
        <v>26.931106471816285</v>
      </c>
      <c r="D34" s="17">
        <v>32</v>
      </c>
      <c r="E34" s="17">
        <v>23</v>
      </c>
    </row>
    <row r="35" spans="2:5" ht="12.75">
      <c r="B35" s="3" t="s">
        <v>10</v>
      </c>
      <c r="C35" s="3" t="s">
        <v>165</v>
      </c>
      <c r="D35" s="17" t="s">
        <v>496</v>
      </c>
      <c r="E35" s="17" t="s">
        <v>497</v>
      </c>
    </row>
    <row r="36" spans="2:5" ht="12.75">
      <c r="B36" s="58" t="s">
        <v>29</v>
      </c>
      <c r="C36" s="59"/>
      <c r="D36" s="59"/>
      <c r="E36" s="59"/>
    </row>
    <row r="37" spans="2:5" ht="12.75">
      <c r="B37" s="3" t="s">
        <v>8</v>
      </c>
      <c r="C37" s="3">
        <f>D37+E37</f>
        <v>201</v>
      </c>
      <c r="D37" s="17">
        <v>85</v>
      </c>
      <c r="E37" s="17">
        <v>116</v>
      </c>
    </row>
    <row r="38" spans="2:5" ht="12.75">
      <c r="B38" s="6" t="s">
        <v>9</v>
      </c>
      <c r="C38" s="22">
        <f>C37/C$10*100</f>
        <v>41.962421711899786</v>
      </c>
      <c r="D38" s="17">
        <v>43</v>
      </c>
      <c r="E38" s="17">
        <v>41</v>
      </c>
    </row>
    <row r="39" spans="2:5" ht="12.75">
      <c r="B39" s="3" t="s">
        <v>10</v>
      </c>
      <c r="C39" s="3" t="s">
        <v>166</v>
      </c>
      <c r="D39" s="17" t="s">
        <v>498</v>
      </c>
      <c r="E39" s="17" t="s">
        <v>499</v>
      </c>
    </row>
    <row r="40" spans="2:5" ht="12.75">
      <c r="B40" s="58" t="s">
        <v>332</v>
      </c>
      <c r="C40" s="59"/>
      <c r="D40" s="59"/>
      <c r="E40" s="59"/>
    </row>
    <row r="41" spans="2:5" ht="12.75">
      <c r="B41" s="3" t="s">
        <v>8</v>
      </c>
      <c r="C41" s="3">
        <f>D41+E41</f>
        <v>447</v>
      </c>
      <c r="D41" s="17">
        <v>183</v>
      </c>
      <c r="E41" s="17">
        <v>264</v>
      </c>
    </row>
    <row r="42" spans="2:5" ht="12.75">
      <c r="B42" s="3" t="s">
        <v>22</v>
      </c>
      <c r="C42" s="3">
        <f>D42+E42</f>
        <v>471</v>
      </c>
      <c r="D42" s="17">
        <v>195</v>
      </c>
      <c r="E42" s="17">
        <v>276</v>
      </c>
    </row>
    <row r="43" spans="2:5" ht="12.75">
      <c r="B43" s="6" t="s">
        <v>9</v>
      </c>
      <c r="C43" s="22">
        <f>C41/C$42*100</f>
        <v>94.90445859872611</v>
      </c>
      <c r="D43" s="17">
        <v>94</v>
      </c>
      <c r="E43" s="17">
        <v>96</v>
      </c>
    </row>
    <row r="44" spans="2:5" ht="12.75">
      <c r="B44" s="3" t="s">
        <v>10</v>
      </c>
      <c r="C44" s="3" t="s">
        <v>170</v>
      </c>
      <c r="D44" s="17" t="s">
        <v>386</v>
      </c>
      <c r="E44" s="17" t="s">
        <v>170</v>
      </c>
    </row>
    <row r="45" spans="2:5" ht="12.75">
      <c r="B45" s="58" t="s">
        <v>34</v>
      </c>
      <c r="C45" s="59"/>
      <c r="D45" s="59"/>
      <c r="E45" s="59"/>
    </row>
    <row r="46" spans="2:5" ht="12.75">
      <c r="B46" s="3" t="s">
        <v>8</v>
      </c>
      <c r="C46" s="3">
        <f>D46+E46</f>
        <v>175</v>
      </c>
      <c r="D46" s="17">
        <v>60</v>
      </c>
      <c r="E46" s="17">
        <v>115</v>
      </c>
    </row>
    <row r="47" spans="2:5" ht="12.75">
      <c r="B47" s="6" t="s">
        <v>9</v>
      </c>
      <c r="C47" s="22">
        <f>C46/C$10*100</f>
        <v>36.53444676409186</v>
      </c>
      <c r="D47" s="17">
        <v>30</v>
      </c>
      <c r="E47" s="17">
        <v>41</v>
      </c>
    </row>
    <row r="48" spans="2:5" ht="12.75">
      <c r="B48" s="3" t="s">
        <v>10</v>
      </c>
      <c r="C48" s="3" t="s">
        <v>167</v>
      </c>
      <c r="D48" s="17" t="s">
        <v>500</v>
      </c>
      <c r="E48" s="17" t="s">
        <v>501</v>
      </c>
    </row>
    <row r="49" spans="2:5" ht="12.75">
      <c r="B49" s="58" t="s">
        <v>37</v>
      </c>
      <c r="C49" s="59"/>
      <c r="D49" s="59"/>
      <c r="E49" s="59"/>
    </row>
    <row r="50" spans="2:5" ht="12.75">
      <c r="B50" s="3" t="s">
        <v>8</v>
      </c>
      <c r="C50" s="3">
        <f>D50+E50</f>
        <v>345</v>
      </c>
      <c r="D50" s="17">
        <v>125</v>
      </c>
      <c r="E50" s="17">
        <v>220</v>
      </c>
    </row>
    <row r="51" spans="2:5" ht="12.75">
      <c r="B51" s="6" t="s">
        <v>9</v>
      </c>
      <c r="C51" s="22">
        <f>C50/C$10*100</f>
        <v>72.02505219206681</v>
      </c>
      <c r="D51" s="17">
        <v>63</v>
      </c>
      <c r="E51" s="17">
        <v>78</v>
      </c>
    </row>
    <row r="52" spans="2:5" ht="12.75">
      <c r="B52" s="3" t="s">
        <v>10</v>
      </c>
      <c r="C52" s="3" t="s">
        <v>168</v>
      </c>
      <c r="D52" s="17" t="s">
        <v>502</v>
      </c>
      <c r="E52" s="17" t="s">
        <v>503</v>
      </c>
    </row>
    <row r="53" spans="2:5" ht="12.75">
      <c r="B53" s="58" t="s">
        <v>40</v>
      </c>
      <c r="C53" s="59"/>
      <c r="D53" s="59"/>
      <c r="E53" s="59"/>
    </row>
    <row r="54" spans="2:5" ht="12.75">
      <c r="B54" s="3" t="s">
        <v>8</v>
      </c>
      <c r="C54" s="3">
        <f>D54+E54</f>
        <v>400</v>
      </c>
      <c r="D54" s="17">
        <v>158</v>
      </c>
      <c r="E54" s="17">
        <v>242</v>
      </c>
    </row>
    <row r="55" spans="2:5" ht="12.75">
      <c r="B55" s="6" t="s">
        <v>15</v>
      </c>
      <c r="C55" s="22">
        <f>C54/C$10*100</f>
        <v>83.50730688935282</v>
      </c>
      <c r="D55" s="17">
        <v>80</v>
      </c>
      <c r="E55" s="17">
        <v>86</v>
      </c>
    </row>
    <row r="56" spans="2:5" ht="12.75">
      <c r="B56" s="3" t="s">
        <v>10</v>
      </c>
      <c r="C56" s="3" t="s">
        <v>169</v>
      </c>
      <c r="D56" s="17" t="s">
        <v>504</v>
      </c>
      <c r="E56" s="17" t="s">
        <v>359</v>
      </c>
    </row>
    <row r="57" spans="2:5" ht="12.75">
      <c r="B57" s="4" t="s">
        <v>43</v>
      </c>
      <c r="C57" s="5">
        <f>D57+E57</f>
        <v>458</v>
      </c>
      <c r="D57" s="13">
        <v>185</v>
      </c>
      <c r="E57" s="13">
        <v>273</v>
      </c>
    </row>
    <row r="58" spans="2:5" ht="12.75">
      <c r="B58" s="58" t="s">
        <v>44</v>
      </c>
      <c r="C58" s="59"/>
      <c r="D58" s="59"/>
      <c r="E58" s="59"/>
    </row>
    <row r="59" spans="2:5" ht="12.75">
      <c r="B59" s="3" t="s">
        <v>8</v>
      </c>
      <c r="C59" s="3">
        <f>D59+E59</f>
        <v>323</v>
      </c>
      <c r="D59" s="17">
        <v>132</v>
      </c>
      <c r="E59" s="17">
        <v>191</v>
      </c>
    </row>
    <row r="60" spans="2:5" ht="12.75">
      <c r="B60" s="6" t="s">
        <v>9</v>
      </c>
      <c r="C60" s="22">
        <f>C59/C$57*100</f>
        <v>70.52401746724891</v>
      </c>
      <c r="D60" s="17">
        <v>71</v>
      </c>
      <c r="E60" s="17">
        <v>70</v>
      </c>
    </row>
    <row r="61" spans="2:5" ht="12.75">
      <c r="B61" s="3" t="s">
        <v>10</v>
      </c>
      <c r="C61" s="3" t="s">
        <v>171</v>
      </c>
      <c r="D61" s="17" t="s">
        <v>505</v>
      </c>
      <c r="E61" s="17" t="s">
        <v>368</v>
      </c>
    </row>
    <row r="62" spans="2:5" ht="12.75">
      <c r="B62" s="58" t="s">
        <v>47</v>
      </c>
      <c r="C62" s="59"/>
      <c r="D62" s="59"/>
      <c r="E62" s="59"/>
    </row>
    <row r="63" spans="2:5" ht="12.75">
      <c r="B63" s="3" t="s">
        <v>8</v>
      </c>
      <c r="C63" s="3">
        <f>D63+E63</f>
        <v>76</v>
      </c>
      <c r="D63" s="17">
        <v>32</v>
      </c>
      <c r="E63" s="17">
        <v>44</v>
      </c>
    </row>
    <row r="64" spans="2:5" ht="12.75">
      <c r="B64" s="6" t="s">
        <v>9</v>
      </c>
      <c r="C64" s="22">
        <f>C63/C$57*100</f>
        <v>16.593886462882097</v>
      </c>
      <c r="D64" s="17">
        <v>17</v>
      </c>
      <c r="E64" s="17">
        <v>16</v>
      </c>
    </row>
    <row r="65" spans="2:5" ht="12.75">
      <c r="B65" s="3" t="s">
        <v>10</v>
      </c>
      <c r="C65" s="3" t="s">
        <v>172</v>
      </c>
      <c r="D65" s="17" t="s">
        <v>506</v>
      </c>
      <c r="E65" s="17" t="s">
        <v>507</v>
      </c>
    </row>
    <row r="66" spans="2:5" ht="12.75">
      <c r="B66" s="58" t="s">
        <v>50</v>
      </c>
      <c r="C66" s="59"/>
      <c r="D66" s="59"/>
      <c r="E66" s="59"/>
    </row>
    <row r="67" spans="2:5" ht="12.75">
      <c r="B67" s="3" t="s">
        <v>8</v>
      </c>
      <c r="C67" s="3">
        <f>D67+E67</f>
        <v>192</v>
      </c>
      <c r="D67" s="17">
        <v>81</v>
      </c>
      <c r="E67" s="17">
        <v>111</v>
      </c>
    </row>
    <row r="68" spans="2:5" ht="12.75">
      <c r="B68" s="6" t="s">
        <v>9</v>
      </c>
      <c r="C68" s="22">
        <f>C67/C$57*100</f>
        <v>41.92139737991266</v>
      </c>
      <c r="D68" s="17">
        <v>44</v>
      </c>
      <c r="E68" s="17">
        <v>41</v>
      </c>
    </row>
    <row r="69" spans="2:5" ht="12.75">
      <c r="B69" s="3" t="s">
        <v>10</v>
      </c>
      <c r="C69" s="3" t="s">
        <v>173</v>
      </c>
      <c r="D69" s="17" t="s">
        <v>508</v>
      </c>
      <c r="E69" s="17" t="s">
        <v>501</v>
      </c>
    </row>
    <row r="70" spans="2:5" ht="12.75">
      <c r="B70" s="58" t="s">
        <v>52</v>
      </c>
      <c r="C70" s="59"/>
      <c r="D70" s="59"/>
      <c r="E70" s="59"/>
    </row>
    <row r="71" spans="2:5" ht="12.75">
      <c r="B71" s="3" t="s">
        <v>8</v>
      </c>
      <c r="C71" s="3">
        <f>D71+E71</f>
        <v>242</v>
      </c>
      <c r="D71" s="17">
        <v>102</v>
      </c>
      <c r="E71" s="17">
        <v>140</v>
      </c>
    </row>
    <row r="72" spans="2:5" ht="12.75">
      <c r="B72" s="6" t="s">
        <v>15</v>
      </c>
      <c r="C72" s="22">
        <f>C71/C$57*100</f>
        <v>52.838427947598255</v>
      </c>
      <c r="D72" s="17">
        <v>55</v>
      </c>
      <c r="E72" s="17">
        <v>51</v>
      </c>
    </row>
    <row r="73" spans="2:5" ht="12.75">
      <c r="B73" s="3" t="s">
        <v>10</v>
      </c>
      <c r="C73" s="3" t="s">
        <v>174</v>
      </c>
      <c r="D73" s="17" t="s">
        <v>509</v>
      </c>
      <c r="E73" s="17" t="s">
        <v>510</v>
      </c>
    </row>
    <row r="75" spans="2:5" ht="24.75" customHeight="1">
      <c r="B75" s="1"/>
      <c r="C75" s="40" t="s">
        <v>86</v>
      </c>
      <c r="D75" s="41" t="s">
        <v>87</v>
      </c>
      <c r="E75" s="41" t="s">
        <v>88</v>
      </c>
    </row>
    <row r="76" spans="1:5" ht="12.75">
      <c r="A76" s="20" t="s">
        <v>55</v>
      </c>
      <c r="B76" s="1"/>
      <c r="C76" s="14">
        <v>2007</v>
      </c>
      <c r="D76" s="15">
        <v>2007</v>
      </c>
      <c r="E76" s="15">
        <v>2007</v>
      </c>
    </row>
    <row r="77" spans="2:5" ht="12.75">
      <c r="B77" s="7" t="s">
        <v>56</v>
      </c>
      <c r="C77" s="3">
        <f>D77+E77</f>
        <v>331</v>
      </c>
      <c r="D77" s="17">
        <v>144</v>
      </c>
      <c r="E77" s="17">
        <v>187</v>
      </c>
    </row>
    <row r="78" spans="2:5" ht="12.75">
      <c r="B78" s="58" t="s">
        <v>57</v>
      </c>
      <c r="C78" s="59"/>
      <c r="D78" s="59"/>
      <c r="E78" s="59"/>
    </row>
    <row r="79" spans="2:5" ht="12.75">
      <c r="B79" s="3" t="s">
        <v>19</v>
      </c>
      <c r="C79" s="3" t="s">
        <v>260</v>
      </c>
      <c r="D79" s="17">
        <v>31.7</v>
      </c>
      <c r="E79" s="17">
        <v>32.1</v>
      </c>
    </row>
    <row r="80" spans="2:5" ht="12.75">
      <c r="B80" s="3" t="s">
        <v>20</v>
      </c>
      <c r="C80" s="3">
        <f>MIN(D80,E80)</f>
        <v>0</v>
      </c>
      <c r="D80" s="17">
        <v>0</v>
      </c>
      <c r="E80" s="17">
        <v>0</v>
      </c>
    </row>
    <row r="81" spans="2:5" ht="12.75">
      <c r="B81" s="3" t="s">
        <v>21</v>
      </c>
      <c r="C81" s="3">
        <f>MAX(D81,E81)</f>
        <v>266</v>
      </c>
      <c r="D81" s="17">
        <v>266</v>
      </c>
      <c r="E81" s="17">
        <v>188</v>
      </c>
    </row>
    <row r="82" spans="2:5" ht="12.75">
      <c r="B82" s="3" t="s">
        <v>22</v>
      </c>
      <c r="C82" s="3">
        <f>D82+E82</f>
        <v>331</v>
      </c>
      <c r="D82" s="17">
        <v>144</v>
      </c>
      <c r="E82" s="17">
        <v>187</v>
      </c>
    </row>
    <row r="83" spans="2:5" ht="24.75" customHeight="1">
      <c r="B83" s="12" t="s">
        <v>58</v>
      </c>
      <c r="C83" s="62"/>
      <c r="D83" s="62"/>
      <c r="E83" s="62"/>
    </row>
    <row r="84" spans="2:5" ht="12.75">
      <c r="B84" s="3" t="s">
        <v>19</v>
      </c>
      <c r="C84" s="3" t="s">
        <v>260</v>
      </c>
      <c r="D84" s="17">
        <v>22.7</v>
      </c>
      <c r="E84" s="17">
        <v>25</v>
      </c>
    </row>
    <row r="85" spans="2:5" ht="12.75">
      <c r="B85" s="3" t="s">
        <v>20</v>
      </c>
      <c r="C85" s="3">
        <f>MIN(D85,E85)</f>
        <v>0</v>
      </c>
      <c r="D85" s="17">
        <v>0</v>
      </c>
      <c r="E85" s="17">
        <v>0</v>
      </c>
    </row>
    <row r="86" spans="2:5" ht="12.75">
      <c r="B86" s="3" t="s">
        <v>21</v>
      </c>
      <c r="C86" s="3">
        <f>MAX(D86,E86)</f>
        <v>198</v>
      </c>
      <c r="D86" s="17">
        <v>198</v>
      </c>
      <c r="E86" s="17">
        <v>186</v>
      </c>
    </row>
    <row r="87" spans="2:5" ht="12.75">
      <c r="B87" s="3" t="s">
        <v>22</v>
      </c>
      <c r="C87" s="3">
        <f>D87+E87</f>
        <v>331</v>
      </c>
      <c r="D87" s="17">
        <v>144</v>
      </c>
      <c r="E87" s="17">
        <v>187</v>
      </c>
    </row>
    <row r="88" spans="2:5" ht="25.5">
      <c r="B88" s="12" t="s">
        <v>59</v>
      </c>
      <c r="C88" s="64"/>
      <c r="D88" s="64"/>
      <c r="E88" s="64"/>
    </row>
    <row r="89" spans="2:5" ht="12.75">
      <c r="B89" s="3" t="s">
        <v>19</v>
      </c>
      <c r="C89" s="3" t="s">
        <v>260</v>
      </c>
      <c r="D89" s="17">
        <v>60.9</v>
      </c>
      <c r="E89" s="17">
        <v>59.2</v>
      </c>
    </row>
    <row r="90" spans="2:5" ht="12.75">
      <c r="B90" s="3" t="s">
        <v>20</v>
      </c>
      <c r="C90" s="3">
        <f>MIN(D90,E90)</f>
        <v>0</v>
      </c>
      <c r="D90" s="17">
        <v>0</v>
      </c>
      <c r="E90" s="17">
        <v>0</v>
      </c>
    </row>
    <row r="91" spans="2:5" ht="12.75">
      <c r="B91" s="3" t="s">
        <v>21</v>
      </c>
      <c r="C91" s="3">
        <f>MAX(D91,E91)</f>
        <v>100</v>
      </c>
      <c r="D91" s="17">
        <v>100</v>
      </c>
      <c r="E91" s="17">
        <v>100</v>
      </c>
    </row>
    <row r="92" spans="2:5" ht="12.75">
      <c r="B92" s="3" t="s">
        <v>22</v>
      </c>
      <c r="C92" s="3">
        <f>D92+E92</f>
        <v>331</v>
      </c>
      <c r="D92" s="17">
        <v>144</v>
      </c>
      <c r="E92" s="17">
        <v>187</v>
      </c>
    </row>
    <row r="93" spans="2:5" ht="12.75">
      <c r="B93" s="4" t="s">
        <v>60</v>
      </c>
      <c r="C93" s="4">
        <f>D93+E93</f>
        <v>360</v>
      </c>
      <c r="D93" s="26">
        <v>152</v>
      </c>
      <c r="E93" s="26">
        <v>208</v>
      </c>
    </row>
    <row r="94" spans="2:5" ht="12.75">
      <c r="B94" s="58" t="s">
        <v>61</v>
      </c>
      <c r="C94" s="59"/>
      <c r="D94" s="59"/>
      <c r="E94" s="59"/>
    </row>
    <row r="95" spans="2:5" ht="12.75">
      <c r="B95" s="3" t="s">
        <v>8</v>
      </c>
      <c r="C95" s="3">
        <f>D95+E95</f>
        <v>347</v>
      </c>
      <c r="D95" s="17">
        <v>145</v>
      </c>
      <c r="E95" s="17">
        <v>202</v>
      </c>
    </row>
    <row r="96" spans="2:5" ht="12.75">
      <c r="B96" s="6" t="s">
        <v>9</v>
      </c>
      <c r="C96" s="22">
        <f>C95/C$93*100</f>
        <v>96.38888888888889</v>
      </c>
      <c r="D96" s="17">
        <v>95</v>
      </c>
      <c r="E96" s="17">
        <v>97</v>
      </c>
    </row>
    <row r="97" spans="2:5" ht="12.75">
      <c r="B97" s="3" t="s">
        <v>10</v>
      </c>
      <c r="C97" s="3" t="s">
        <v>175</v>
      </c>
      <c r="D97" s="17" t="s">
        <v>511</v>
      </c>
      <c r="E97" s="17" t="s">
        <v>411</v>
      </c>
    </row>
    <row r="98" spans="2:5" ht="12.75">
      <c r="B98" s="58" t="s">
        <v>64</v>
      </c>
      <c r="C98" s="59"/>
      <c r="D98" s="59"/>
      <c r="E98" s="59"/>
    </row>
    <row r="99" spans="2:5" ht="12.75">
      <c r="B99" s="3" t="s">
        <v>8</v>
      </c>
      <c r="C99" s="3">
        <f>D99+E99</f>
        <v>301</v>
      </c>
      <c r="D99" s="17">
        <v>127</v>
      </c>
      <c r="E99" s="17">
        <v>174</v>
      </c>
    </row>
    <row r="100" spans="2:5" ht="12.75">
      <c r="B100" s="6" t="s">
        <v>9</v>
      </c>
      <c r="C100" s="22">
        <f>C99/C$93*100</f>
        <v>83.61111111111111</v>
      </c>
      <c r="D100" s="17">
        <v>84</v>
      </c>
      <c r="E100" s="17">
        <v>84</v>
      </c>
    </row>
    <row r="101" spans="2:5" ht="12.75">
      <c r="B101" s="3" t="s">
        <v>10</v>
      </c>
      <c r="C101" s="3" t="s">
        <v>176</v>
      </c>
      <c r="D101" s="17" t="s">
        <v>512</v>
      </c>
      <c r="E101" s="17" t="s">
        <v>441</v>
      </c>
    </row>
    <row r="102" spans="2:5" ht="12.75">
      <c r="B102" s="4" t="s">
        <v>67</v>
      </c>
      <c r="C102" s="4">
        <f>D102+E102</f>
        <v>60</v>
      </c>
      <c r="D102" s="26">
        <v>27</v>
      </c>
      <c r="E102" s="26">
        <v>33</v>
      </c>
    </row>
    <row r="103" spans="2:5" ht="12.75">
      <c r="B103" s="58" t="s">
        <v>68</v>
      </c>
      <c r="C103" s="59"/>
      <c r="D103" s="59"/>
      <c r="E103" s="59"/>
    </row>
    <row r="104" spans="2:5" ht="12.75">
      <c r="B104" s="3" t="s">
        <v>8</v>
      </c>
      <c r="C104" s="3">
        <f>D104+E104</f>
        <v>23</v>
      </c>
      <c r="D104" s="17">
        <v>9</v>
      </c>
      <c r="E104" s="17">
        <v>14</v>
      </c>
    </row>
    <row r="105" spans="2:5" ht="12.75">
      <c r="B105" s="6" t="s">
        <v>9</v>
      </c>
      <c r="C105" s="22">
        <f>C104/C$102*100</f>
        <v>38.333333333333336</v>
      </c>
      <c r="D105" s="17">
        <v>33</v>
      </c>
      <c r="E105" s="17">
        <v>42</v>
      </c>
    </row>
    <row r="106" spans="2:5" ht="12.75">
      <c r="B106" s="3" t="s">
        <v>10</v>
      </c>
      <c r="C106" s="3" t="s">
        <v>177</v>
      </c>
      <c r="D106" s="17" t="s">
        <v>513</v>
      </c>
      <c r="E106" s="17" t="s">
        <v>514</v>
      </c>
    </row>
    <row r="107" spans="2:5" ht="12.75">
      <c r="B107" s="58" t="s">
        <v>61</v>
      </c>
      <c r="C107" s="59"/>
      <c r="D107" s="59"/>
      <c r="E107" s="59"/>
    </row>
    <row r="108" spans="2:5" ht="12.75">
      <c r="B108" s="3" t="s">
        <v>8</v>
      </c>
      <c r="C108" s="3">
        <f>D108+E108</f>
        <v>56</v>
      </c>
      <c r="D108" s="17">
        <v>24</v>
      </c>
      <c r="E108" s="17">
        <v>32</v>
      </c>
    </row>
    <row r="109" spans="2:5" ht="12.75">
      <c r="B109" s="6" t="s">
        <v>9</v>
      </c>
      <c r="C109" s="22">
        <f>C108/C$102*100</f>
        <v>93.33333333333333</v>
      </c>
      <c r="D109" s="17">
        <v>89</v>
      </c>
      <c r="E109" s="17">
        <v>97</v>
      </c>
    </row>
    <row r="110" spans="2:5" ht="12.75">
      <c r="B110" s="3" t="s">
        <v>10</v>
      </c>
      <c r="C110" s="3" t="s">
        <v>178</v>
      </c>
      <c r="D110" s="17" t="s">
        <v>515</v>
      </c>
      <c r="E110" s="17" t="s">
        <v>396</v>
      </c>
    </row>
  </sheetData>
  <mergeCells count="25">
    <mergeCell ref="A1:C1"/>
    <mergeCell ref="B11:E11"/>
    <mergeCell ref="B15:E15"/>
    <mergeCell ref="A7:A9"/>
    <mergeCell ref="C2:D2"/>
    <mergeCell ref="B19:E19"/>
    <mergeCell ref="C23:E23"/>
    <mergeCell ref="B28:E28"/>
    <mergeCell ref="B32:E32"/>
    <mergeCell ref="B36:E36"/>
    <mergeCell ref="B40:E40"/>
    <mergeCell ref="B45:E45"/>
    <mergeCell ref="B49:E49"/>
    <mergeCell ref="B70:E70"/>
    <mergeCell ref="B78:E78"/>
    <mergeCell ref="B53:E53"/>
    <mergeCell ref="B58:E58"/>
    <mergeCell ref="B62:E62"/>
    <mergeCell ref="B66:E66"/>
    <mergeCell ref="C83:E83"/>
    <mergeCell ref="C88:E88"/>
    <mergeCell ref="B103:E103"/>
    <mergeCell ref="B107:E107"/>
    <mergeCell ref="B94:E94"/>
    <mergeCell ref="B98:E98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4" width="11.7109375" style="0" customWidth="1"/>
  </cols>
  <sheetData>
    <row r="1" spans="1:4" ht="13.5" thickBot="1">
      <c r="A1" s="23" t="s">
        <v>78</v>
      </c>
      <c r="B1" s="23"/>
      <c r="C1" s="23"/>
      <c r="D1" s="23"/>
    </row>
    <row r="2" spans="1:4" ht="13.5" thickTop="1">
      <c r="A2" s="10"/>
      <c r="B2" s="10"/>
      <c r="C2" s="76" t="s">
        <v>345</v>
      </c>
      <c r="D2" s="76"/>
    </row>
    <row r="3" spans="1:4" ht="24.75" customHeight="1">
      <c r="A3" s="21">
        <v>3.3</v>
      </c>
      <c r="B3" s="20" t="s">
        <v>89</v>
      </c>
      <c r="C3" s="72" t="s">
        <v>90</v>
      </c>
      <c r="D3" s="73"/>
    </row>
    <row r="4" spans="1:4" ht="12.75">
      <c r="A4" s="1"/>
      <c r="B4" s="1"/>
      <c r="C4" s="14">
        <v>2007</v>
      </c>
      <c r="D4" s="16">
        <v>2008</v>
      </c>
    </row>
    <row r="5" spans="1:4" ht="12.75">
      <c r="A5" s="20" t="s">
        <v>0</v>
      </c>
      <c r="B5" s="2" t="s">
        <v>1</v>
      </c>
      <c r="C5" s="3">
        <v>504</v>
      </c>
      <c r="D5" s="3">
        <v>550</v>
      </c>
    </row>
    <row r="6" spans="2:4" ht="12.75">
      <c r="B6" s="2" t="s">
        <v>2</v>
      </c>
      <c r="C6" s="3">
        <v>0</v>
      </c>
      <c r="D6" s="3">
        <v>0</v>
      </c>
    </row>
    <row r="7" spans="1:4" ht="12.75">
      <c r="A7" s="68" t="s">
        <v>130</v>
      </c>
      <c r="B7" s="2" t="s">
        <v>3</v>
      </c>
      <c r="C7" s="3">
        <v>0</v>
      </c>
      <c r="D7" s="3">
        <v>0</v>
      </c>
    </row>
    <row r="8" spans="1:4" ht="12.75">
      <c r="A8" s="68"/>
      <c r="B8" s="2" t="s">
        <v>4</v>
      </c>
      <c r="C8" s="3">
        <v>0</v>
      </c>
      <c r="D8" s="3">
        <v>0</v>
      </c>
    </row>
    <row r="9" spans="1:4" ht="12.75">
      <c r="A9" s="68"/>
      <c r="B9" s="2" t="s">
        <v>5</v>
      </c>
      <c r="C9" s="3">
        <v>0</v>
      </c>
      <c r="D9" s="3">
        <v>0</v>
      </c>
    </row>
    <row r="10" spans="2:4" ht="12.75">
      <c r="B10" s="4" t="s">
        <v>6</v>
      </c>
      <c r="C10" s="13">
        <v>504</v>
      </c>
      <c r="D10" s="5">
        <v>549</v>
      </c>
    </row>
    <row r="11" spans="2:4" ht="12.75">
      <c r="B11" s="58" t="s">
        <v>7</v>
      </c>
      <c r="C11" s="59"/>
      <c r="D11" s="60"/>
    </row>
    <row r="12" spans="2:4" ht="12.75">
      <c r="B12" s="3" t="s">
        <v>8</v>
      </c>
      <c r="C12" s="3">
        <v>373</v>
      </c>
      <c r="D12" s="3">
        <v>401</v>
      </c>
    </row>
    <row r="13" spans="2:4" ht="12.75">
      <c r="B13" s="6" t="s">
        <v>9</v>
      </c>
      <c r="C13" s="3">
        <v>74</v>
      </c>
      <c r="D13" s="3">
        <v>73</v>
      </c>
    </row>
    <row r="14" spans="2:4" ht="12.75">
      <c r="B14" s="3" t="s">
        <v>10</v>
      </c>
      <c r="C14" s="3" t="s">
        <v>516</v>
      </c>
      <c r="D14" s="3" t="s">
        <v>517</v>
      </c>
    </row>
    <row r="15" spans="2:4" ht="12.75">
      <c r="B15" s="58" t="s">
        <v>12</v>
      </c>
      <c r="C15" s="59"/>
      <c r="D15" s="60"/>
    </row>
    <row r="16" spans="2:4" ht="12.75">
      <c r="B16" s="3" t="s">
        <v>8</v>
      </c>
      <c r="C16" s="3">
        <v>117</v>
      </c>
      <c r="D16" s="3">
        <v>142</v>
      </c>
    </row>
    <row r="17" spans="2:4" ht="12.75">
      <c r="B17" s="6" t="s">
        <v>9</v>
      </c>
      <c r="C17" s="3">
        <v>23</v>
      </c>
      <c r="D17" s="3">
        <v>26</v>
      </c>
    </row>
    <row r="18" spans="2:4" ht="12.75">
      <c r="B18" s="3" t="s">
        <v>10</v>
      </c>
      <c r="C18" s="3" t="s">
        <v>518</v>
      </c>
      <c r="D18" s="3" t="s">
        <v>519</v>
      </c>
    </row>
    <row r="19" spans="2:4" ht="12.75">
      <c r="B19" s="58" t="s">
        <v>14</v>
      </c>
      <c r="C19" s="59"/>
      <c r="D19" s="60"/>
    </row>
    <row r="20" spans="2:4" ht="12.75">
      <c r="B20" s="3" t="s">
        <v>8</v>
      </c>
      <c r="C20" s="3">
        <v>231</v>
      </c>
      <c r="D20" s="3">
        <v>252</v>
      </c>
    </row>
    <row r="21" spans="2:4" ht="12.75">
      <c r="B21" s="6" t="s">
        <v>15</v>
      </c>
      <c r="C21" s="3">
        <v>46</v>
      </c>
      <c r="D21" s="3">
        <v>46</v>
      </c>
    </row>
    <row r="22" spans="2:4" ht="12.75">
      <c r="B22" s="3" t="s">
        <v>10</v>
      </c>
      <c r="C22" s="3" t="s">
        <v>143</v>
      </c>
      <c r="D22" s="3" t="s">
        <v>143</v>
      </c>
    </row>
    <row r="23" spans="2:4" ht="24.75" customHeight="1">
      <c r="B23" s="12" t="s">
        <v>18</v>
      </c>
      <c r="C23" s="69"/>
      <c r="D23" s="70"/>
    </row>
    <row r="24" spans="2:4" ht="12.75">
      <c r="B24" s="3" t="s">
        <v>19</v>
      </c>
      <c r="C24" s="3">
        <v>5.9</v>
      </c>
      <c r="D24" s="3">
        <v>5.6</v>
      </c>
    </row>
    <row r="25" spans="2:4" ht="12.75">
      <c r="B25" s="3" t="s">
        <v>20</v>
      </c>
      <c r="C25" s="3">
        <v>2</v>
      </c>
      <c r="D25" s="3">
        <v>2</v>
      </c>
    </row>
    <row r="26" spans="2:4" ht="12.75">
      <c r="B26" s="3" t="s">
        <v>21</v>
      </c>
      <c r="C26" s="3">
        <v>47</v>
      </c>
      <c r="D26" s="3">
        <v>40</v>
      </c>
    </row>
    <row r="27" spans="2:4" ht="12.75">
      <c r="B27" s="3" t="s">
        <v>22</v>
      </c>
      <c r="C27" s="3">
        <v>141</v>
      </c>
      <c r="D27" s="3">
        <v>148</v>
      </c>
    </row>
    <row r="28" spans="2:4" ht="12.75">
      <c r="B28" s="58" t="s">
        <v>23</v>
      </c>
      <c r="C28" s="59"/>
      <c r="D28" s="60"/>
    </row>
    <row r="29" spans="2:4" ht="12.75">
      <c r="B29" s="3" t="s">
        <v>8</v>
      </c>
      <c r="C29" s="3">
        <v>408</v>
      </c>
      <c r="D29" s="3">
        <v>449</v>
      </c>
    </row>
    <row r="30" spans="2:4" ht="12.75">
      <c r="B30" s="6" t="s">
        <v>9</v>
      </c>
      <c r="C30" s="3">
        <v>81</v>
      </c>
      <c r="D30" s="3">
        <v>82</v>
      </c>
    </row>
    <row r="31" spans="2:4" ht="12.75">
      <c r="B31" s="3" t="s">
        <v>10</v>
      </c>
      <c r="C31" s="3" t="s">
        <v>186</v>
      </c>
      <c r="D31" s="3" t="s">
        <v>199</v>
      </c>
    </row>
    <row r="32" spans="2:4" ht="12.75">
      <c r="B32" s="58" t="s">
        <v>26</v>
      </c>
      <c r="C32" s="59"/>
      <c r="D32" s="60"/>
    </row>
    <row r="33" spans="2:4" ht="12.75">
      <c r="B33" s="3" t="s">
        <v>8</v>
      </c>
      <c r="C33" s="3">
        <v>364</v>
      </c>
      <c r="D33" s="3">
        <v>370</v>
      </c>
    </row>
    <row r="34" spans="2:4" ht="12.75">
      <c r="B34" s="6" t="s">
        <v>15</v>
      </c>
      <c r="C34" s="3">
        <v>72</v>
      </c>
      <c r="D34" s="3">
        <v>67</v>
      </c>
    </row>
    <row r="35" spans="2:4" ht="12.75">
      <c r="B35" s="3" t="s">
        <v>10</v>
      </c>
      <c r="C35" s="3" t="s">
        <v>168</v>
      </c>
      <c r="D35" s="3" t="s">
        <v>520</v>
      </c>
    </row>
    <row r="36" spans="2:4" ht="12.75">
      <c r="B36" s="58" t="s">
        <v>29</v>
      </c>
      <c r="C36" s="59"/>
      <c r="D36" s="60"/>
    </row>
    <row r="37" spans="2:4" ht="12.75">
      <c r="B37" s="3" t="s">
        <v>8</v>
      </c>
      <c r="C37" s="3">
        <v>397</v>
      </c>
      <c r="D37" s="3">
        <v>435</v>
      </c>
    </row>
    <row r="38" spans="2:4" ht="12.75">
      <c r="B38" s="6" t="s">
        <v>9</v>
      </c>
      <c r="C38" s="3">
        <v>79</v>
      </c>
      <c r="D38" s="3">
        <v>79</v>
      </c>
    </row>
    <row r="39" spans="2:4" ht="12.75">
      <c r="B39" s="3" t="s">
        <v>10</v>
      </c>
      <c r="C39" s="3" t="s">
        <v>247</v>
      </c>
      <c r="D39" s="3" t="s">
        <v>521</v>
      </c>
    </row>
    <row r="40" spans="2:4" ht="12.75">
      <c r="B40" s="58" t="s">
        <v>332</v>
      </c>
      <c r="C40" s="59"/>
      <c r="D40" s="60"/>
    </row>
    <row r="41" spans="2:4" ht="12.75">
      <c r="B41" s="3" t="s">
        <v>8</v>
      </c>
      <c r="C41" s="3">
        <v>480</v>
      </c>
      <c r="D41" s="3">
        <v>528</v>
      </c>
    </row>
    <row r="42" spans="2:4" ht="12.75">
      <c r="B42" s="3" t="s">
        <v>22</v>
      </c>
      <c r="C42" s="3">
        <v>502</v>
      </c>
      <c r="D42" s="3">
        <v>541</v>
      </c>
    </row>
    <row r="43" spans="2:4" ht="12.75">
      <c r="B43" s="6" t="s">
        <v>9</v>
      </c>
      <c r="C43" s="3">
        <v>96</v>
      </c>
      <c r="D43" s="3">
        <v>98</v>
      </c>
    </row>
    <row r="44" spans="2:4" ht="12.75">
      <c r="B44" s="3" t="s">
        <v>10</v>
      </c>
      <c r="C44" s="3" t="s">
        <v>170</v>
      </c>
      <c r="D44" s="3" t="s">
        <v>138</v>
      </c>
    </row>
    <row r="45" spans="2:4" ht="12.75">
      <c r="B45" s="58" t="s">
        <v>34</v>
      </c>
      <c r="C45" s="59"/>
      <c r="D45" s="60"/>
    </row>
    <row r="46" spans="2:4" ht="12.75">
      <c r="B46" s="3" t="s">
        <v>8</v>
      </c>
      <c r="C46" s="3">
        <v>274</v>
      </c>
      <c r="D46" s="3">
        <v>290</v>
      </c>
    </row>
    <row r="47" spans="2:4" ht="12.75">
      <c r="B47" s="6" t="s">
        <v>9</v>
      </c>
      <c r="C47" s="3">
        <v>54</v>
      </c>
      <c r="D47" s="3">
        <v>53</v>
      </c>
    </row>
    <row r="48" spans="2:4" ht="12.75">
      <c r="B48" s="3" t="s">
        <v>10</v>
      </c>
      <c r="C48" s="3" t="s">
        <v>253</v>
      </c>
      <c r="D48" s="3" t="s">
        <v>183</v>
      </c>
    </row>
    <row r="49" spans="2:4" ht="12.75">
      <c r="B49" s="58" t="s">
        <v>37</v>
      </c>
      <c r="C49" s="59"/>
      <c r="D49" s="60"/>
    </row>
    <row r="50" spans="2:4" ht="12.75">
      <c r="B50" s="3" t="s">
        <v>8</v>
      </c>
      <c r="C50" s="3">
        <v>419</v>
      </c>
      <c r="D50" s="3">
        <v>464</v>
      </c>
    </row>
    <row r="51" spans="2:4" ht="12.75">
      <c r="B51" s="6" t="s">
        <v>9</v>
      </c>
      <c r="C51" s="3">
        <v>83</v>
      </c>
      <c r="D51" s="3">
        <v>85</v>
      </c>
    </row>
    <row r="52" spans="2:4" ht="12.75">
      <c r="B52" s="3" t="s">
        <v>10</v>
      </c>
      <c r="C52" s="3" t="s">
        <v>196</v>
      </c>
      <c r="D52" s="3" t="s">
        <v>145</v>
      </c>
    </row>
    <row r="53" spans="2:4" ht="12.75">
      <c r="B53" s="58" t="s">
        <v>40</v>
      </c>
      <c r="C53" s="59"/>
      <c r="D53" s="60"/>
    </row>
    <row r="54" spans="2:4" ht="12.75">
      <c r="B54" s="3" t="s">
        <v>8</v>
      </c>
      <c r="C54" s="3">
        <v>449</v>
      </c>
      <c r="D54" s="3">
        <v>492</v>
      </c>
    </row>
    <row r="55" spans="2:4" ht="12.75">
      <c r="B55" s="6" t="s">
        <v>15</v>
      </c>
      <c r="C55" s="3">
        <v>89</v>
      </c>
      <c r="D55" s="3">
        <v>90</v>
      </c>
    </row>
    <row r="56" spans="2:4" ht="12.75">
      <c r="B56" s="3" t="s">
        <v>10</v>
      </c>
      <c r="C56" s="3" t="s">
        <v>355</v>
      </c>
      <c r="D56" s="3" t="s">
        <v>326</v>
      </c>
    </row>
    <row r="57" spans="2:4" ht="12.75">
      <c r="B57" s="4" t="s">
        <v>43</v>
      </c>
      <c r="C57" s="5">
        <v>409</v>
      </c>
      <c r="D57" s="5">
        <v>452</v>
      </c>
    </row>
    <row r="58" spans="2:4" ht="12.75">
      <c r="B58" s="58" t="s">
        <v>44</v>
      </c>
      <c r="C58" s="59"/>
      <c r="D58" s="60"/>
    </row>
    <row r="59" spans="2:4" ht="12.75">
      <c r="B59" s="3" t="s">
        <v>8</v>
      </c>
      <c r="C59" s="3">
        <v>328</v>
      </c>
      <c r="D59" s="3">
        <v>373</v>
      </c>
    </row>
    <row r="60" spans="2:4" ht="12.75">
      <c r="B60" s="6" t="s">
        <v>9</v>
      </c>
      <c r="C60" s="3">
        <v>80</v>
      </c>
      <c r="D60" s="3">
        <v>83</v>
      </c>
    </row>
    <row r="61" spans="2:4" ht="12.75">
      <c r="B61" s="3" t="s">
        <v>10</v>
      </c>
      <c r="C61" s="3" t="s">
        <v>522</v>
      </c>
      <c r="D61" s="3" t="s">
        <v>523</v>
      </c>
    </row>
    <row r="62" spans="2:4" ht="12.75">
      <c r="B62" s="58" t="s">
        <v>47</v>
      </c>
      <c r="C62" s="59"/>
      <c r="D62" s="60"/>
    </row>
    <row r="63" spans="2:4" ht="12.75">
      <c r="B63" s="3" t="s">
        <v>8</v>
      </c>
      <c r="C63" s="3">
        <v>107</v>
      </c>
      <c r="D63" s="3">
        <v>110</v>
      </c>
    </row>
    <row r="64" spans="2:4" ht="12.75">
      <c r="B64" s="6" t="s">
        <v>9</v>
      </c>
      <c r="C64" s="3">
        <v>26</v>
      </c>
      <c r="D64" s="3">
        <v>24</v>
      </c>
    </row>
    <row r="65" spans="2:4" ht="12.75">
      <c r="B65" s="3" t="s">
        <v>10</v>
      </c>
      <c r="C65" s="3" t="s">
        <v>524</v>
      </c>
      <c r="D65" s="3" t="s">
        <v>525</v>
      </c>
    </row>
    <row r="66" spans="2:4" ht="12.75">
      <c r="B66" s="58" t="s">
        <v>50</v>
      </c>
      <c r="C66" s="59"/>
      <c r="D66" s="60"/>
    </row>
    <row r="67" spans="2:4" ht="12.75">
      <c r="B67" s="3" t="s">
        <v>8</v>
      </c>
      <c r="C67" s="3">
        <v>231</v>
      </c>
      <c r="D67" s="3">
        <v>284</v>
      </c>
    </row>
    <row r="68" spans="2:4" ht="12.75">
      <c r="B68" s="6" t="s">
        <v>9</v>
      </c>
      <c r="C68" s="3">
        <v>56</v>
      </c>
      <c r="D68" s="3">
        <v>63</v>
      </c>
    </row>
    <row r="69" spans="2:4" ht="12.75">
      <c r="B69" s="3" t="s">
        <v>10</v>
      </c>
      <c r="C69" s="3" t="s">
        <v>526</v>
      </c>
      <c r="D69" s="3" t="s">
        <v>353</v>
      </c>
    </row>
    <row r="70" spans="2:4" ht="12.75">
      <c r="B70" s="58" t="s">
        <v>52</v>
      </c>
      <c r="C70" s="59"/>
      <c r="D70" s="60"/>
    </row>
    <row r="71" spans="2:4" ht="12.75">
      <c r="B71" s="3" t="s">
        <v>8</v>
      </c>
      <c r="C71" s="3">
        <v>281</v>
      </c>
      <c r="D71" s="3">
        <v>334</v>
      </c>
    </row>
    <row r="72" spans="2:4" ht="12.75">
      <c r="B72" s="6" t="s">
        <v>15</v>
      </c>
      <c r="C72" s="3">
        <v>69</v>
      </c>
      <c r="D72" s="3">
        <v>74</v>
      </c>
    </row>
    <row r="73" spans="2:4" ht="12.75">
      <c r="B73" s="3" t="s">
        <v>10</v>
      </c>
      <c r="C73" s="3" t="s">
        <v>385</v>
      </c>
      <c r="D73" s="3" t="s">
        <v>516</v>
      </c>
    </row>
    <row r="75" spans="2:4" ht="24.75" customHeight="1">
      <c r="B75" s="1"/>
      <c r="C75" s="72" t="s">
        <v>90</v>
      </c>
      <c r="D75" s="73"/>
    </row>
    <row r="76" spans="1:4" ht="12.75">
      <c r="A76" s="20" t="s">
        <v>55</v>
      </c>
      <c r="B76" s="1"/>
      <c r="C76" s="14">
        <v>2007</v>
      </c>
      <c r="D76" s="16">
        <v>2008</v>
      </c>
    </row>
    <row r="77" spans="2:4" ht="12.75">
      <c r="B77" s="7" t="s">
        <v>56</v>
      </c>
      <c r="C77" s="3">
        <v>508</v>
      </c>
      <c r="D77" s="3">
        <v>533</v>
      </c>
    </row>
    <row r="78" spans="2:4" ht="12.75">
      <c r="B78" s="58" t="s">
        <v>57</v>
      </c>
      <c r="C78" s="59"/>
      <c r="D78" s="60"/>
    </row>
    <row r="79" spans="2:4" ht="12.75">
      <c r="B79" s="3" t="s">
        <v>19</v>
      </c>
      <c r="C79" s="3">
        <v>32.7</v>
      </c>
      <c r="D79" s="3">
        <v>28.5</v>
      </c>
    </row>
    <row r="80" spans="2:4" ht="12.75">
      <c r="B80" s="3" t="s">
        <v>20</v>
      </c>
      <c r="C80" s="3">
        <v>0</v>
      </c>
      <c r="D80" s="3">
        <v>0</v>
      </c>
    </row>
    <row r="81" spans="2:4" ht="12.75">
      <c r="B81" s="3" t="s">
        <v>21</v>
      </c>
      <c r="C81" s="3">
        <v>382</v>
      </c>
      <c r="D81" s="3">
        <v>428</v>
      </c>
    </row>
    <row r="82" spans="2:4" ht="12.75">
      <c r="B82" s="3" t="s">
        <v>22</v>
      </c>
      <c r="C82" s="3">
        <v>508</v>
      </c>
      <c r="D82" s="3">
        <v>533</v>
      </c>
    </row>
    <row r="83" spans="2:4" ht="24.75" customHeight="1">
      <c r="B83" s="12" t="s">
        <v>58</v>
      </c>
      <c r="C83" s="62"/>
      <c r="D83" s="63"/>
    </row>
    <row r="84" spans="2:4" ht="12.75">
      <c r="B84" s="3" t="s">
        <v>19</v>
      </c>
      <c r="C84" s="3">
        <v>26.1</v>
      </c>
      <c r="D84" s="3">
        <v>22.9</v>
      </c>
    </row>
    <row r="85" spans="2:4" ht="12.75">
      <c r="B85" s="3" t="s">
        <v>20</v>
      </c>
      <c r="C85" s="3">
        <v>0</v>
      </c>
      <c r="D85" s="3">
        <v>0</v>
      </c>
    </row>
    <row r="86" spans="2:4" ht="12.75">
      <c r="B86" s="3" t="s">
        <v>21</v>
      </c>
      <c r="C86" s="3">
        <v>371</v>
      </c>
      <c r="D86" s="3">
        <v>426</v>
      </c>
    </row>
    <row r="87" spans="2:4" ht="12.75">
      <c r="B87" s="3" t="s">
        <v>22</v>
      </c>
      <c r="C87" s="3">
        <v>508</v>
      </c>
      <c r="D87" s="3">
        <v>533</v>
      </c>
    </row>
    <row r="88" spans="2:4" ht="12.75">
      <c r="B88" s="11" t="s">
        <v>59</v>
      </c>
      <c r="C88" s="64"/>
      <c r="D88" s="65"/>
    </row>
    <row r="89" spans="2:4" ht="12.75">
      <c r="B89" s="3" t="s">
        <v>19</v>
      </c>
      <c r="C89" s="3">
        <v>60.9</v>
      </c>
      <c r="D89" s="3">
        <v>61.6</v>
      </c>
    </row>
    <row r="90" spans="2:4" ht="12.75">
      <c r="B90" s="3" t="s">
        <v>20</v>
      </c>
      <c r="C90" s="3">
        <v>0</v>
      </c>
      <c r="D90" s="3">
        <v>0</v>
      </c>
    </row>
    <row r="91" spans="2:4" ht="12.75">
      <c r="B91" s="3" t="s">
        <v>21</v>
      </c>
      <c r="C91" s="3">
        <v>100</v>
      </c>
      <c r="D91" s="3">
        <v>107</v>
      </c>
    </row>
    <row r="92" spans="2:4" ht="12.75">
      <c r="B92" s="3" t="s">
        <v>22</v>
      </c>
      <c r="C92" s="3">
        <v>507</v>
      </c>
      <c r="D92" s="3">
        <v>532</v>
      </c>
    </row>
    <row r="93" spans="2:4" ht="12.75">
      <c r="B93" s="24" t="s">
        <v>60</v>
      </c>
      <c r="C93" s="25">
        <v>345</v>
      </c>
      <c r="D93" s="26">
        <v>374</v>
      </c>
    </row>
    <row r="94" spans="2:4" ht="12.75">
      <c r="B94" s="58" t="s">
        <v>61</v>
      </c>
      <c r="C94" s="59"/>
      <c r="D94" s="60"/>
    </row>
    <row r="95" spans="2:4" ht="12.75">
      <c r="B95" s="3" t="s">
        <v>8</v>
      </c>
      <c r="C95" s="3">
        <v>329</v>
      </c>
      <c r="D95" s="3">
        <v>353</v>
      </c>
    </row>
    <row r="96" spans="2:4" ht="12.75">
      <c r="B96" s="6" t="s">
        <v>9</v>
      </c>
      <c r="C96" s="3">
        <v>95</v>
      </c>
      <c r="D96" s="3">
        <v>94</v>
      </c>
    </row>
    <row r="97" spans="2:4" ht="12.75">
      <c r="B97" s="3" t="s">
        <v>10</v>
      </c>
      <c r="C97" s="3" t="s">
        <v>170</v>
      </c>
      <c r="D97" s="3" t="s">
        <v>221</v>
      </c>
    </row>
    <row r="98" spans="2:4" ht="12.75">
      <c r="B98" s="58" t="s">
        <v>64</v>
      </c>
      <c r="C98" s="59"/>
      <c r="D98" s="60"/>
    </row>
    <row r="99" spans="2:4" ht="12.75">
      <c r="B99" s="3" t="s">
        <v>8</v>
      </c>
      <c r="C99" s="3">
        <v>273</v>
      </c>
      <c r="D99" s="3">
        <v>301</v>
      </c>
    </row>
    <row r="100" spans="2:4" ht="12.75">
      <c r="B100" s="6" t="s">
        <v>9</v>
      </c>
      <c r="C100" s="3">
        <v>79</v>
      </c>
      <c r="D100" s="3">
        <v>80</v>
      </c>
    </row>
    <row r="101" spans="2:4" ht="12.75">
      <c r="B101" s="3" t="s">
        <v>10</v>
      </c>
      <c r="C101" s="3" t="s">
        <v>527</v>
      </c>
      <c r="D101" s="3" t="s">
        <v>522</v>
      </c>
    </row>
    <row r="102" spans="2:4" ht="12.75">
      <c r="B102" s="24" t="s">
        <v>67</v>
      </c>
      <c r="C102" s="25">
        <v>72</v>
      </c>
      <c r="D102" s="26">
        <v>87</v>
      </c>
    </row>
    <row r="103" spans="2:4" ht="12.75">
      <c r="B103" s="58" t="s">
        <v>68</v>
      </c>
      <c r="C103" s="59"/>
      <c r="D103" s="60"/>
    </row>
    <row r="104" spans="2:4" ht="12.75">
      <c r="B104" s="3" t="s">
        <v>8</v>
      </c>
      <c r="C104" s="3">
        <v>17</v>
      </c>
      <c r="D104" s="3">
        <v>14</v>
      </c>
    </row>
    <row r="105" spans="2:4" ht="12.75">
      <c r="B105" s="6" t="s">
        <v>9</v>
      </c>
      <c r="C105" s="3">
        <v>24</v>
      </c>
      <c r="D105" s="3">
        <v>16</v>
      </c>
    </row>
    <row r="106" spans="2:4" ht="12.75">
      <c r="B106" s="3" t="s">
        <v>10</v>
      </c>
      <c r="C106" s="3" t="s">
        <v>528</v>
      </c>
      <c r="D106" s="3" t="s">
        <v>529</v>
      </c>
    </row>
    <row r="107" spans="2:4" ht="12.75">
      <c r="B107" s="58" t="s">
        <v>61</v>
      </c>
      <c r="C107" s="59"/>
      <c r="D107" s="60"/>
    </row>
    <row r="108" spans="2:4" ht="12.75">
      <c r="B108" s="3" t="s">
        <v>8</v>
      </c>
      <c r="C108" s="3">
        <v>68</v>
      </c>
      <c r="D108" s="3">
        <v>80</v>
      </c>
    </row>
    <row r="109" spans="2:4" ht="12.75">
      <c r="B109" s="6" t="s">
        <v>9</v>
      </c>
      <c r="C109" s="3">
        <v>94</v>
      </c>
      <c r="D109" s="3">
        <v>92</v>
      </c>
    </row>
    <row r="110" spans="2:4" ht="12.75">
      <c r="B110" s="3" t="s">
        <v>10</v>
      </c>
      <c r="C110" s="3" t="s">
        <v>530</v>
      </c>
      <c r="D110" s="3" t="s">
        <v>531</v>
      </c>
    </row>
  </sheetData>
  <mergeCells count="26">
    <mergeCell ref="A7:A9"/>
    <mergeCell ref="B11:D11"/>
    <mergeCell ref="B15:D15"/>
    <mergeCell ref="C3:D3"/>
    <mergeCell ref="B45:D45"/>
    <mergeCell ref="B49:D49"/>
    <mergeCell ref="B19:D19"/>
    <mergeCell ref="C23:D23"/>
    <mergeCell ref="B28:D28"/>
    <mergeCell ref="B32:D32"/>
    <mergeCell ref="B107:D107"/>
    <mergeCell ref="B98:D98"/>
    <mergeCell ref="B94:D94"/>
    <mergeCell ref="C75:D75"/>
    <mergeCell ref="C83:D83"/>
    <mergeCell ref="C88:D88"/>
    <mergeCell ref="C2:D2"/>
    <mergeCell ref="B70:D70"/>
    <mergeCell ref="B78:D78"/>
    <mergeCell ref="B103:D103"/>
    <mergeCell ref="B53:D53"/>
    <mergeCell ref="B58:D58"/>
    <mergeCell ref="B62:D62"/>
    <mergeCell ref="B66:D66"/>
    <mergeCell ref="B36:D36"/>
    <mergeCell ref="B40:D40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pane xSplit="2" ySplit="4" topLeftCell="C5" activePane="bottomRight" state="frozen"/>
      <selection pane="topLeft" activeCell="B40" sqref="B40:R40"/>
      <selection pane="topRight" activeCell="B40" sqref="B40:R40"/>
      <selection pane="bottomLeft" activeCell="B40" sqref="B40:R40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7" width="11.7109375" style="0" customWidth="1"/>
  </cols>
  <sheetData>
    <row r="1" spans="1:7" ht="13.5" thickBot="1">
      <c r="A1" s="61" t="s">
        <v>78</v>
      </c>
      <c r="B1" s="61"/>
      <c r="C1" s="61"/>
      <c r="D1" s="61"/>
      <c r="E1" s="23"/>
      <c r="F1" s="23"/>
      <c r="G1" s="23"/>
    </row>
    <row r="2" spans="1:7" ht="13.5" thickTop="1">
      <c r="A2" s="10"/>
      <c r="B2" s="10"/>
      <c r="C2" s="57" t="s">
        <v>345</v>
      </c>
      <c r="D2" s="57"/>
      <c r="E2" s="10"/>
      <c r="F2" s="10"/>
      <c r="G2" s="10"/>
    </row>
    <row r="3" spans="1:7" ht="24.75" customHeight="1">
      <c r="A3" s="21">
        <v>3.3</v>
      </c>
      <c r="B3" s="20" t="s">
        <v>91</v>
      </c>
      <c r="C3" s="66" t="s">
        <v>92</v>
      </c>
      <c r="D3" s="67"/>
      <c r="E3" s="74" t="s">
        <v>93</v>
      </c>
      <c r="F3" s="75"/>
      <c r="G3" s="44" t="s">
        <v>94</v>
      </c>
    </row>
    <row r="4" spans="1:7" ht="24.75" customHeight="1">
      <c r="A4" s="1"/>
      <c r="B4" s="43" t="s">
        <v>334</v>
      </c>
      <c r="C4" s="14">
        <v>2007</v>
      </c>
      <c r="D4" s="15">
        <v>2008</v>
      </c>
      <c r="E4" s="15">
        <v>2007</v>
      </c>
      <c r="F4" s="15">
        <v>2008</v>
      </c>
      <c r="G4" s="16">
        <v>2008</v>
      </c>
    </row>
    <row r="5" spans="1:7" ht="12.75">
      <c r="A5" s="20" t="s">
        <v>0</v>
      </c>
      <c r="B5" s="2" t="s">
        <v>1</v>
      </c>
      <c r="C5" s="3">
        <f aca="true" t="shared" si="0" ref="C5:C10">E5</f>
        <v>514</v>
      </c>
      <c r="D5" s="18">
        <f aca="true" t="shared" si="1" ref="D5:D10">F5+G5</f>
        <v>592</v>
      </c>
      <c r="E5" s="17">
        <v>514</v>
      </c>
      <c r="F5" s="18">
        <v>547</v>
      </c>
      <c r="G5" s="3">
        <v>45</v>
      </c>
    </row>
    <row r="6" spans="2:7" ht="12.75">
      <c r="B6" s="2" t="s">
        <v>2</v>
      </c>
      <c r="C6" s="3">
        <f t="shared" si="0"/>
        <v>104</v>
      </c>
      <c r="D6" s="18">
        <f t="shared" si="1"/>
        <v>80</v>
      </c>
      <c r="E6" s="17">
        <v>104</v>
      </c>
      <c r="F6" s="18">
        <v>66</v>
      </c>
      <c r="G6" s="3">
        <v>14</v>
      </c>
    </row>
    <row r="7" spans="1:7" ht="12.75">
      <c r="A7" s="68" t="s">
        <v>130</v>
      </c>
      <c r="B7" s="2" t="s">
        <v>3</v>
      </c>
      <c r="C7" s="3">
        <f t="shared" si="0"/>
        <v>1</v>
      </c>
      <c r="D7" s="18">
        <f t="shared" si="1"/>
        <v>0</v>
      </c>
      <c r="E7" s="17">
        <v>1</v>
      </c>
      <c r="F7" s="18">
        <v>0</v>
      </c>
      <c r="G7" s="3">
        <v>0</v>
      </c>
    </row>
    <row r="8" spans="1:7" ht="12.75">
      <c r="A8" s="68"/>
      <c r="B8" s="2" t="s">
        <v>4</v>
      </c>
      <c r="C8" s="3">
        <f t="shared" si="0"/>
        <v>10</v>
      </c>
      <c r="D8" s="18">
        <f t="shared" si="1"/>
        <v>0</v>
      </c>
      <c r="E8" s="17">
        <v>10</v>
      </c>
      <c r="F8" s="18">
        <v>0</v>
      </c>
      <c r="G8" s="3">
        <v>0</v>
      </c>
    </row>
    <row r="9" spans="1:7" ht="12.75">
      <c r="A9" s="68"/>
      <c r="B9" s="2" t="s">
        <v>5</v>
      </c>
      <c r="C9" s="3">
        <f t="shared" si="0"/>
        <v>10</v>
      </c>
      <c r="D9" s="18">
        <f t="shared" si="1"/>
        <v>19</v>
      </c>
      <c r="E9" s="17">
        <v>10</v>
      </c>
      <c r="F9" s="18">
        <v>17</v>
      </c>
      <c r="G9" s="3">
        <v>2</v>
      </c>
    </row>
    <row r="10" spans="2:7" ht="12.75">
      <c r="B10" s="4" t="s">
        <v>6</v>
      </c>
      <c r="C10" s="5">
        <f t="shared" si="0"/>
        <v>513</v>
      </c>
      <c r="D10" s="19">
        <f t="shared" si="1"/>
        <v>592</v>
      </c>
      <c r="E10" s="13">
        <v>513</v>
      </c>
      <c r="F10" s="19">
        <v>547</v>
      </c>
      <c r="G10" s="5">
        <v>45</v>
      </c>
    </row>
    <row r="11" spans="2:7" ht="12.75">
      <c r="B11" s="58" t="s">
        <v>7</v>
      </c>
      <c r="C11" s="59"/>
      <c r="D11" s="59"/>
      <c r="E11" s="59"/>
      <c r="F11" s="59"/>
      <c r="G11" s="60"/>
    </row>
    <row r="12" spans="2:7" ht="12.75">
      <c r="B12" s="3" t="s">
        <v>8</v>
      </c>
      <c r="C12" s="3">
        <f>E12</f>
        <v>409</v>
      </c>
      <c r="D12" s="18">
        <f>F12</f>
        <v>430</v>
      </c>
      <c r="E12" s="17">
        <v>409</v>
      </c>
      <c r="F12" s="18">
        <v>430</v>
      </c>
      <c r="G12" s="3" t="s">
        <v>436</v>
      </c>
    </row>
    <row r="13" spans="2:7" ht="12.75">
      <c r="B13" s="6" t="s">
        <v>9</v>
      </c>
      <c r="C13" s="22">
        <f>C12/C$10*100</f>
        <v>79.72709551656921</v>
      </c>
      <c r="D13" s="31">
        <f>D12/D$10*100</f>
        <v>72.63513513513513</v>
      </c>
      <c r="E13" s="17">
        <v>80</v>
      </c>
      <c r="F13" s="18">
        <v>79</v>
      </c>
      <c r="G13" s="3">
        <v>0</v>
      </c>
    </row>
    <row r="14" spans="2:7" ht="12.75">
      <c r="B14" s="3" t="s">
        <v>10</v>
      </c>
      <c r="C14" s="3" t="s">
        <v>179</v>
      </c>
      <c r="D14" s="18" t="s">
        <v>187</v>
      </c>
      <c r="E14" s="17" t="s">
        <v>179</v>
      </c>
      <c r="F14" s="18" t="s">
        <v>247</v>
      </c>
      <c r="G14" s="3">
        <v>0</v>
      </c>
    </row>
    <row r="15" spans="2:7" ht="12.75">
      <c r="B15" s="58" t="s">
        <v>12</v>
      </c>
      <c r="C15" s="59"/>
      <c r="D15" s="59"/>
      <c r="E15" s="59"/>
      <c r="F15" s="59"/>
      <c r="G15" s="60"/>
    </row>
    <row r="16" spans="2:7" ht="12.75">
      <c r="B16" s="3" t="s">
        <v>8</v>
      </c>
      <c r="C16" s="3">
        <f>E16</f>
        <v>339</v>
      </c>
      <c r="D16" s="18">
        <f>F16</f>
        <v>322</v>
      </c>
      <c r="E16" s="17">
        <v>339</v>
      </c>
      <c r="F16" s="18">
        <v>322</v>
      </c>
      <c r="G16" s="3" t="s">
        <v>436</v>
      </c>
    </row>
    <row r="17" spans="2:7" ht="12.75">
      <c r="B17" s="6" t="s">
        <v>9</v>
      </c>
      <c r="C17" s="22">
        <f>C16/C$10*100</f>
        <v>66.08187134502924</v>
      </c>
      <c r="D17" s="31">
        <f>D16/D$10*100</f>
        <v>54.391891891891895</v>
      </c>
      <c r="E17" s="17">
        <v>66</v>
      </c>
      <c r="F17" s="18">
        <v>59</v>
      </c>
      <c r="G17" s="3">
        <v>0</v>
      </c>
    </row>
    <row r="18" spans="2:7" ht="12.75">
      <c r="B18" s="3" t="s">
        <v>10</v>
      </c>
      <c r="C18" s="3" t="s">
        <v>180</v>
      </c>
      <c r="D18" s="18" t="s">
        <v>188</v>
      </c>
      <c r="E18" s="17" t="s">
        <v>180</v>
      </c>
      <c r="F18" s="18" t="s">
        <v>192</v>
      </c>
      <c r="G18" s="3">
        <v>0</v>
      </c>
    </row>
    <row r="19" spans="2:7" ht="12.75">
      <c r="B19" s="58" t="s">
        <v>14</v>
      </c>
      <c r="C19" s="59"/>
      <c r="D19" s="59"/>
      <c r="E19" s="59"/>
      <c r="F19" s="59"/>
      <c r="G19" s="60"/>
    </row>
    <row r="20" spans="2:7" ht="12.75">
      <c r="B20" s="3" t="s">
        <v>8</v>
      </c>
      <c r="C20" s="3">
        <f>E20</f>
        <v>364</v>
      </c>
      <c r="D20" s="18">
        <f>F20</f>
        <v>368</v>
      </c>
      <c r="E20" s="17">
        <v>364</v>
      </c>
      <c r="F20" s="18">
        <v>368</v>
      </c>
      <c r="G20" s="3" t="s">
        <v>436</v>
      </c>
    </row>
    <row r="21" spans="2:7" ht="12.75">
      <c r="B21" s="6" t="s">
        <v>15</v>
      </c>
      <c r="C21" s="22">
        <f>C20/C$10*100</f>
        <v>70.9551656920078</v>
      </c>
      <c r="D21" s="31">
        <f>D20/D$10*100</f>
        <v>62.16216216216216</v>
      </c>
      <c r="E21" s="17">
        <v>71</v>
      </c>
      <c r="F21" s="18">
        <v>67</v>
      </c>
      <c r="G21" s="3">
        <v>0</v>
      </c>
    </row>
    <row r="22" spans="2:7" ht="12.75">
      <c r="B22" s="3" t="s">
        <v>10</v>
      </c>
      <c r="C22" s="3" t="s">
        <v>181</v>
      </c>
      <c r="D22" s="18" t="s">
        <v>189</v>
      </c>
      <c r="E22" s="17" t="s">
        <v>181</v>
      </c>
      <c r="F22" s="18" t="s">
        <v>520</v>
      </c>
      <c r="G22" s="3">
        <v>0</v>
      </c>
    </row>
    <row r="23" spans="2:7" ht="24.75" customHeight="1">
      <c r="B23" s="12" t="s">
        <v>18</v>
      </c>
      <c r="C23" s="69"/>
      <c r="D23" s="69"/>
      <c r="E23" s="69"/>
      <c r="F23" s="69"/>
      <c r="G23" s="70"/>
    </row>
    <row r="24" spans="2:7" ht="12.75">
      <c r="B24" s="3" t="s">
        <v>19</v>
      </c>
      <c r="C24" s="3" t="s">
        <v>260</v>
      </c>
      <c r="D24" s="3" t="s">
        <v>260</v>
      </c>
      <c r="E24" s="17">
        <v>9.8</v>
      </c>
      <c r="F24" s="18">
        <v>4.8</v>
      </c>
      <c r="G24" s="3" t="s">
        <v>436</v>
      </c>
    </row>
    <row r="25" spans="2:7" ht="12.75">
      <c r="B25" s="3" t="s">
        <v>20</v>
      </c>
      <c r="C25" s="3">
        <f>E25</f>
        <v>2</v>
      </c>
      <c r="D25" s="18">
        <f>MIN(F25,G25)</f>
        <v>0</v>
      </c>
      <c r="E25" s="17">
        <v>2</v>
      </c>
      <c r="F25" s="18">
        <v>2</v>
      </c>
      <c r="G25" s="3">
        <v>0</v>
      </c>
    </row>
    <row r="26" spans="2:7" ht="12.75">
      <c r="B26" s="3" t="s">
        <v>21</v>
      </c>
      <c r="C26" s="3">
        <f>E26</f>
        <v>85</v>
      </c>
      <c r="D26" s="18">
        <f>MAX(F26,G26)</f>
        <v>29</v>
      </c>
      <c r="E26" s="17">
        <v>85</v>
      </c>
      <c r="F26" s="18">
        <v>29</v>
      </c>
      <c r="G26" s="3">
        <v>0</v>
      </c>
    </row>
    <row r="27" spans="2:7" ht="12.75">
      <c r="B27" s="3" t="s">
        <v>22</v>
      </c>
      <c r="C27" s="3">
        <f>E27</f>
        <v>45</v>
      </c>
      <c r="D27" s="18">
        <f>F27+G27</f>
        <v>62</v>
      </c>
      <c r="E27" s="17">
        <v>45</v>
      </c>
      <c r="F27" s="18">
        <v>62</v>
      </c>
      <c r="G27" s="3">
        <v>0</v>
      </c>
    </row>
    <row r="28" spans="2:7" ht="12.75">
      <c r="B28" s="58" t="s">
        <v>23</v>
      </c>
      <c r="C28" s="59"/>
      <c r="D28" s="59"/>
      <c r="E28" s="59"/>
      <c r="F28" s="59"/>
      <c r="G28" s="60"/>
    </row>
    <row r="29" spans="2:7" ht="12.75">
      <c r="B29" s="3" t="s">
        <v>8</v>
      </c>
      <c r="C29" s="3">
        <f>E29</f>
        <v>353</v>
      </c>
      <c r="D29" s="18">
        <f>F29+G29</f>
        <v>419</v>
      </c>
      <c r="E29" s="17">
        <v>353</v>
      </c>
      <c r="F29" s="18">
        <v>405</v>
      </c>
      <c r="G29" s="3">
        <v>14</v>
      </c>
    </row>
    <row r="30" spans="2:7" ht="12.75">
      <c r="B30" s="6" t="s">
        <v>9</v>
      </c>
      <c r="C30" s="22">
        <f>C29/C$10*100</f>
        <v>68.81091617933723</v>
      </c>
      <c r="D30" s="31">
        <f>D29/D$10*100</f>
        <v>70.77702702702703</v>
      </c>
      <c r="E30" s="17">
        <v>69</v>
      </c>
      <c r="F30" s="18">
        <v>74</v>
      </c>
      <c r="G30" s="3">
        <v>31</v>
      </c>
    </row>
    <row r="31" spans="2:7" ht="12.75">
      <c r="B31" s="3" t="s">
        <v>10</v>
      </c>
      <c r="C31" s="3" t="s">
        <v>182</v>
      </c>
      <c r="D31" s="18" t="s">
        <v>190</v>
      </c>
      <c r="E31" s="17" t="s">
        <v>182</v>
      </c>
      <c r="F31" s="18" t="s">
        <v>516</v>
      </c>
      <c r="G31" s="3" t="s">
        <v>532</v>
      </c>
    </row>
    <row r="32" spans="2:7" ht="12.75">
      <c r="B32" s="58" t="s">
        <v>26</v>
      </c>
      <c r="C32" s="59"/>
      <c r="D32" s="59"/>
      <c r="E32" s="59"/>
      <c r="F32" s="59"/>
      <c r="G32" s="60"/>
    </row>
    <row r="33" spans="2:7" ht="12.75">
      <c r="B33" s="3" t="s">
        <v>8</v>
      </c>
      <c r="C33" s="3">
        <f>E33</f>
        <v>272</v>
      </c>
      <c r="D33" s="18">
        <f>F33+G33</f>
        <v>304</v>
      </c>
      <c r="E33" s="17">
        <v>272</v>
      </c>
      <c r="F33" s="18">
        <v>298</v>
      </c>
      <c r="G33" s="3">
        <v>6</v>
      </c>
    </row>
    <row r="34" spans="2:7" ht="12.75">
      <c r="B34" s="6" t="s">
        <v>15</v>
      </c>
      <c r="C34" s="22">
        <f>C33/C$10*100</f>
        <v>53.021442495126706</v>
      </c>
      <c r="D34" s="31">
        <f>D33/D$10*100</f>
        <v>51.35135135135135</v>
      </c>
      <c r="E34" s="17">
        <v>53</v>
      </c>
      <c r="F34" s="18">
        <v>54</v>
      </c>
      <c r="G34" s="3">
        <v>13</v>
      </c>
    </row>
    <row r="35" spans="2:7" ht="12.75">
      <c r="B35" s="3" t="s">
        <v>10</v>
      </c>
      <c r="C35" s="3" t="s">
        <v>183</v>
      </c>
      <c r="D35" s="18" t="s">
        <v>191</v>
      </c>
      <c r="E35" s="17" t="s">
        <v>183</v>
      </c>
      <c r="F35" s="18" t="s">
        <v>253</v>
      </c>
      <c r="G35" s="3" t="s">
        <v>533</v>
      </c>
    </row>
    <row r="36" spans="2:7" ht="12.75">
      <c r="B36" s="58" t="s">
        <v>29</v>
      </c>
      <c r="C36" s="59"/>
      <c r="D36" s="59"/>
      <c r="E36" s="59"/>
      <c r="F36" s="59"/>
      <c r="G36" s="60"/>
    </row>
    <row r="37" spans="2:7" ht="12.75">
      <c r="B37" s="3" t="s">
        <v>8</v>
      </c>
      <c r="C37" s="3">
        <f>E37</f>
        <v>310</v>
      </c>
      <c r="D37" s="18">
        <f>F37+G37</f>
        <v>352</v>
      </c>
      <c r="E37" s="17">
        <v>310</v>
      </c>
      <c r="F37" s="18">
        <v>344</v>
      </c>
      <c r="G37" s="3">
        <v>8</v>
      </c>
    </row>
    <row r="38" spans="2:7" ht="12.75">
      <c r="B38" s="6" t="s">
        <v>9</v>
      </c>
      <c r="C38" s="22">
        <f>C37/C$10*100</f>
        <v>60.42884990253411</v>
      </c>
      <c r="D38" s="31">
        <f>D37/D$10*100</f>
        <v>59.45945945945946</v>
      </c>
      <c r="E38" s="17">
        <v>60</v>
      </c>
      <c r="F38" s="18">
        <v>63</v>
      </c>
      <c r="G38" s="3">
        <v>18</v>
      </c>
    </row>
    <row r="39" spans="2:7" ht="12.75">
      <c r="B39" s="3" t="s">
        <v>10</v>
      </c>
      <c r="C39" s="3" t="s">
        <v>184</v>
      </c>
      <c r="D39" s="18" t="s">
        <v>192</v>
      </c>
      <c r="E39" s="17" t="s">
        <v>184</v>
      </c>
      <c r="F39" s="18" t="s">
        <v>152</v>
      </c>
      <c r="G39" s="3" t="s">
        <v>534</v>
      </c>
    </row>
    <row r="40" spans="2:7" ht="12.75">
      <c r="B40" s="58" t="s">
        <v>332</v>
      </c>
      <c r="C40" s="59"/>
      <c r="D40" s="59"/>
      <c r="E40" s="59"/>
      <c r="F40" s="59"/>
      <c r="G40" s="60"/>
    </row>
    <row r="41" spans="2:7" ht="12.75">
      <c r="B41" s="3" t="s">
        <v>8</v>
      </c>
      <c r="C41" s="3">
        <f>E41</f>
        <v>491</v>
      </c>
      <c r="D41" s="18">
        <f>F41+G41</f>
        <v>563</v>
      </c>
      <c r="E41" s="17">
        <v>491</v>
      </c>
      <c r="F41" s="18">
        <v>519</v>
      </c>
      <c r="G41" s="3">
        <v>44</v>
      </c>
    </row>
    <row r="42" spans="2:7" ht="12.75">
      <c r="B42" s="3" t="s">
        <v>22</v>
      </c>
      <c r="C42" s="3">
        <f>E42</f>
        <v>512</v>
      </c>
      <c r="D42" s="18">
        <f>F42+G42</f>
        <v>592</v>
      </c>
      <c r="E42" s="17">
        <v>512</v>
      </c>
      <c r="F42" s="18">
        <v>547</v>
      </c>
      <c r="G42" s="3">
        <v>45</v>
      </c>
    </row>
    <row r="43" spans="2:7" ht="12.75">
      <c r="B43" s="6" t="s">
        <v>9</v>
      </c>
      <c r="C43" s="22">
        <f>C41/C$42*100</f>
        <v>95.8984375</v>
      </c>
      <c r="D43" s="31">
        <f>D41/D$42*100</f>
        <v>95.10135135135135</v>
      </c>
      <c r="E43" s="17">
        <v>96</v>
      </c>
      <c r="F43" s="18">
        <v>95</v>
      </c>
      <c r="G43" s="3">
        <v>98</v>
      </c>
    </row>
    <row r="44" spans="2:7" ht="12.75">
      <c r="B44" s="3" t="s">
        <v>10</v>
      </c>
      <c r="C44" s="3" t="s">
        <v>71</v>
      </c>
      <c r="D44" s="18" t="s">
        <v>170</v>
      </c>
      <c r="E44" s="17" t="s">
        <v>71</v>
      </c>
      <c r="F44" s="18" t="s">
        <v>315</v>
      </c>
      <c r="G44" s="3" t="s">
        <v>535</v>
      </c>
    </row>
    <row r="45" spans="2:7" ht="12.75">
      <c r="B45" s="58" t="s">
        <v>34</v>
      </c>
      <c r="C45" s="59"/>
      <c r="D45" s="59"/>
      <c r="E45" s="59"/>
      <c r="F45" s="59"/>
      <c r="G45" s="60"/>
    </row>
    <row r="46" spans="2:7" ht="12.75">
      <c r="B46" s="3" t="s">
        <v>8</v>
      </c>
      <c r="C46" s="3">
        <f>E46</f>
        <v>169</v>
      </c>
      <c r="D46" s="18">
        <f>F46+G46</f>
        <v>184</v>
      </c>
      <c r="E46" s="17">
        <v>169</v>
      </c>
      <c r="F46" s="18">
        <v>159</v>
      </c>
      <c r="G46" s="3">
        <v>25</v>
      </c>
    </row>
    <row r="47" spans="2:7" ht="12.75">
      <c r="B47" s="6" t="s">
        <v>9</v>
      </c>
      <c r="C47" s="22">
        <f>C46/C$10*100</f>
        <v>32.94346978557505</v>
      </c>
      <c r="D47" s="31">
        <f>D46/D$10*100</f>
        <v>31.08108108108108</v>
      </c>
      <c r="E47" s="17">
        <v>33</v>
      </c>
      <c r="F47" s="18">
        <v>29</v>
      </c>
      <c r="G47" s="3">
        <v>56</v>
      </c>
    </row>
    <row r="48" spans="2:7" ht="12.75">
      <c r="B48" s="3" t="s">
        <v>10</v>
      </c>
      <c r="C48" s="3" t="s">
        <v>185</v>
      </c>
      <c r="D48" s="18" t="s">
        <v>193</v>
      </c>
      <c r="E48" s="17" t="s">
        <v>185</v>
      </c>
      <c r="F48" s="18" t="s">
        <v>536</v>
      </c>
      <c r="G48" s="3" t="s">
        <v>537</v>
      </c>
    </row>
    <row r="49" spans="2:7" ht="12.75">
      <c r="B49" s="58" t="s">
        <v>37</v>
      </c>
      <c r="C49" s="59"/>
      <c r="D49" s="59"/>
      <c r="E49" s="59"/>
      <c r="F49" s="59"/>
      <c r="G49" s="60"/>
    </row>
    <row r="50" spans="2:7" ht="12.75">
      <c r="B50" s="3" t="s">
        <v>8</v>
      </c>
      <c r="C50" s="3">
        <f>E50</f>
        <v>337</v>
      </c>
      <c r="D50" s="18">
        <f>F50+G50</f>
        <v>387</v>
      </c>
      <c r="E50" s="17">
        <v>337</v>
      </c>
      <c r="F50" s="18">
        <v>348</v>
      </c>
      <c r="G50" s="3">
        <v>39</v>
      </c>
    </row>
    <row r="51" spans="2:7" ht="12.75">
      <c r="B51" s="6" t="s">
        <v>9</v>
      </c>
      <c r="C51" s="22">
        <f>C50/C$10*100</f>
        <v>65.69200779727096</v>
      </c>
      <c r="D51" s="31">
        <f>D50/D$10*100</f>
        <v>65.37162162162163</v>
      </c>
      <c r="E51" s="17">
        <v>66</v>
      </c>
      <c r="F51" s="18">
        <v>64</v>
      </c>
      <c r="G51" s="3">
        <v>87</v>
      </c>
    </row>
    <row r="52" spans="2:7" ht="12.75">
      <c r="B52" s="3" t="s">
        <v>10</v>
      </c>
      <c r="C52" s="3" t="s">
        <v>180</v>
      </c>
      <c r="D52" s="18" t="s">
        <v>155</v>
      </c>
      <c r="E52" s="17" t="s">
        <v>245</v>
      </c>
      <c r="F52" s="18" t="s">
        <v>538</v>
      </c>
      <c r="G52" s="3" t="s">
        <v>539</v>
      </c>
    </row>
    <row r="53" spans="2:7" ht="12.75">
      <c r="B53" s="58" t="s">
        <v>40</v>
      </c>
      <c r="C53" s="59"/>
      <c r="D53" s="59"/>
      <c r="E53" s="59"/>
      <c r="F53" s="59"/>
      <c r="G53" s="60"/>
    </row>
    <row r="54" spans="2:7" ht="12.75">
      <c r="B54" s="3" t="s">
        <v>8</v>
      </c>
      <c r="C54" s="3">
        <f>E54</f>
        <v>415</v>
      </c>
      <c r="D54" s="18">
        <f>F54+G54</f>
        <v>486</v>
      </c>
      <c r="E54" s="17">
        <v>415</v>
      </c>
      <c r="F54" s="18">
        <v>444</v>
      </c>
      <c r="G54" s="3">
        <v>42</v>
      </c>
    </row>
    <row r="55" spans="2:7" ht="12.75">
      <c r="B55" s="6" t="s">
        <v>15</v>
      </c>
      <c r="C55" s="22">
        <f>C54/C$10*100</f>
        <v>80.89668615984405</v>
      </c>
      <c r="D55" s="31">
        <f>D54/D$10*100</f>
        <v>82.0945945945946</v>
      </c>
      <c r="E55" s="17">
        <v>81</v>
      </c>
      <c r="F55" s="18">
        <v>81</v>
      </c>
      <c r="G55" s="3">
        <v>93</v>
      </c>
    </row>
    <row r="56" spans="2:7" ht="12.75">
      <c r="B56" s="3" t="s">
        <v>10</v>
      </c>
      <c r="C56" s="3" t="s">
        <v>186</v>
      </c>
      <c r="D56" s="18" t="s">
        <v>194</v>
      </c>
      <c r="E56" s="17" t="s">
        <v>186</v>
      </c>
      <c r="F56" s="18" t="s">
        <v>283</v>
      </c>
      <c r="G56" s="3" t="s">
        <v>540</v>
      </c>
    </row>
    <row r="57" spans="2:7" ht="12.75">
      <c r="B57" s="4" t="s">
        <v>43</v>
      </c>
      <c r="C57" s="5">
        <f>E57</f>
        <v>532</v>
      </c>
      <c r="D57" s="19">
        <f>F57+G57</f>
        <v>564</v>
      </c>
      <c r="E57" s="13">
        <v>532</v>
      </c>
      <c r="F57" s="19">
        <v>513</v>
      </c>
      <c r="G57" s="5">
        <v>51</v>
      </c>
    </row>
    <row r="58" spans="2:7" ht="12.75">
      <c r="B58" s="58" t="s">
        <v>44</v>
      </c>
      <c r="C58" s="59"/>
      <c r="D58" s="59"/>
      <c r="E58" s="59"/>
      <c r="F58" s="59"/>
      <c r="G58" s="60"/>
    </row>
    <row r="59" spans="2:7" ht="12.75">
      <c r="B59" s="3" t="s">
        <v>8</v>
      </c>
      <c r="C59" s="3">
        <f>E59</f>
        <v>422</v>
      </c>
      <c r="D59" s="18">
        <f>F59+G59</f>
        <v>467</v>
      </c>
      <c r="E59" s="17">
        <v>422</v>
      </c>
      <c r="F59" s="18">
        <v>427</v>
      </c>
      <c r="G59" s="3">
        <v>40</v>
      </c>
    </row>
    <row r="60" spans="2:7" ht="12.75">
      <c r="B60" s="6" t="s">
        <v>9</v>
      </c>
      <c r="C60" s="22">
        <f>C59/C$57*100</f>
        <v>79.32330827067669</v>
      </c>
      <c r="D60" s="31">
        <f>D59/D$57*100</f>
        <v>82.80141843971631</v>
      </c>
      <c r="E60" s="17">
        <v>79</v>
      </c>
      <c r="F60" s="18">
        <v>83</v>
      </c>
      <c r="G60" s="3">
        <v>78</v>
      </c>
    </row>
    <row r="61" spans="2:7" ht="12.75">
      <c r="B61" s="3" t="s">
        <v>10</v>
      </c>
      <c r="C61" s="3" t="s">
        <v>179</v>
      </c>
      <c r="D61" s="18" t="s">
        <v>196</v>
      </c>
      <c r="E61" s="17" t="s">
        <v>179</v>
      </c>
      <c r="F61" s="18" t="s">
        <v>196</v>
      </c>
      <c r="G61" s="3" t="s">
        <v>541</v>
      </c>
    </row>
    <row r="62" spans="2:7" ht="12.75">
      <c r="B62" s="58" t="s">
        <v>47</v>
      </c>
      <c r="C62" s="59"/>
      <c r="D62" s="59"/>
      <c r="E62" s="59"/>
      <c r="F62" s="59"/>
      <c r="G62" s="60"/>
    </row>
    <row r="63" spans="2:7" ht="12.75">
      <c r="B63" s="3" t="s">
        <v>8</v>
      </c>
      <c r="C63" s="3">
        <f>E63</f>
        <v>242</v>
      </c>
      <c r="D63" s="18">
        <f>F63+G63</f>
        <v>288</v>
      </c>
      <c r="E63" s="17">
        <v>242</v>
      </c>
      <c r="F63" s="18">
        <v>250</v>
      </c>
      <c r="G63" s="3">
        <v>38</v>
      </c>
    </row>
    <row r="64" spans="2:7" ht="12.75">
      <c r="B64" s="6" t="s">
        <v>9</v>
      </c>
      <c r="C64" s="22">
        <f>C63/C$57*100</f>
        <v>45.48872180451128</v>
      </c>
      <c r="D64" s="31">
        <f>D63/D$57*100</f>
        <v>51.06382978723404</v>
      </c>
      <c r="E64" s="17">
        <v>45</v>
      </c>
      <c r="F64" s="18">
        <v>49</v>
      </c>
      <c r="G64" s="3">
        <v>75</v>
      </c>
    </row>
    <row r="65" spans="2:7" ht="12.75">
      <c r="B65" s="3" t="s">
        <v>10</v>
      </c>
      <c r="C65" s="3" t="s">
        <v>195</v>
      </c>
      <c r="D65" s="18" t="s">
        <v>191</v>
      </c>
      <c r="E65" s="17" t="s">
        <v>195</v>
      </c>
      <c r="F65" s="18" t="s">
        <v>542</v>
      </c>
      <c r="G65" s="3" t="s">
        <v>543</v>
      </c>
    </row>
    <row r="66" spans="2:7" ht="12.75">
      <c r="B66" s="58" t="s">
        <v>50</v>
      </c>
      <c r="C66" s="59"/>
      <c r="D66" s="59"/>
      <c r="E66" s="59"/>
      <c r="F66" s="59"/>
      <c r="G66" s="60"/>
    </row>
    <row r="67" spans="2:7" ht="12.75">
      <c r="B67" s="3" t="s">
        <v>8</v>
      </c>
      <c r="C67" s="3">
        <f>E67</f>
        <v>336</v>
      </c>
      <c r="D67" s="18">
        <f>F67+G67</f>
        <v>385</v>
      </c>
      <c r="E67" s="17">
        <v>336</v>
      </c>
      <c r="F67" s="18">
        <v>346</v>
      </c>
      <c r="G67" s="3">
        <v>39</v>
      </c>
    </row>
    <row r="68" spans="2:7" ht="12.75">
      <c r="B68" s="6" t="s">
        <v>9</v>
      </c>
      <c r="C68" s="22">
        <f>C67/C$57*100</f>
        <v>63.1578947368421</v>
      </c>
      <c r="D68" s="31">
        <f>D67/D$57*100</f>
        <v>68.26241134751773</v>
      </c>
      <c r="E68" s="17">
        <v>63</v>
      </c>
      <c r="F68" s="18">
        <v>67</v>
      </c>
      <c r="G68" s="3">
        <v>76</v>
      </c>
    </row>
    <row r="69" spans="2:7" ht="12.75">
      <c r="B69" s="3" t="s">
        <v>10</v>
      </c>
      <c r="C69" s="3" t="s">
        <v>152</v>
      </c>
      <c r="D69" s="18" t="s">
        <v>197</v>
      </c>
      <c r="E69" s="17" t="s">
        <v>152</v>
      </c>
      <c r="F69" s="18" t="s">
        <v>520</v>
      </c>
      <c r="G69" s="3" t="s">
        <v>544</v>
      </c>
    </row>
    <row r="70" spans="2:7" ht="12.75">
      <c r="B70" s="58" t="s">
        <v>52</v>
      </c>
      <c r="C70" s="59"/>
      <c r="D70" s="59"/>
      <c r="E70" s="59"/>
      <c r="F70" s="59"/>
      <c r="G70" s="60"/>
    </row>
    <row r="71" spans="2:7" ht="12.75">
      <c r="B71" s="3" t="s">
        <v>8</v>
      </c>
      <c r="C71" s="3">
        <f>E71</f>
        <v>361</v>
      </c>
      <c r="D71" s="18">
        <f>F71+G71</f>
        <v>423</v>
      </c>
      <c r="E71" s="17">
        <v>361</v>
      </c>
      <c r="F71" s="18">
        <v>383</v>
      </c>
      <c r="G71" s="3">
        <v>40</v>
      </c>
    </row>
    <row r="72" spans="2:7" ht="12.75">
      <c r="B72" s="6" t="s">
        <v>15</v>
      </c>
      <c r="C72" s="22">
        <f>C71/C$57*100</f>
        <v>67.85714285714286</v>
      </c>
      <c r="D72" s="31">
        <f>D71/D$57*100</f>
        <v>75</v>
      </c>
      <c r="E72" s="17">
        <v>68</v>
      </c>
      <c r="F72" s="18">
        <v>75</v>
      </c>
      <c r="G72" s="3">
        <v>78</v>
      </c>
    </row>
    <row r="73" spans="2:7" ht="12.75">
      <c r="B73" s="3" t="s">
        <v>10</v>
      </c>
      <c r="C73" s="3" t="s">
        <v>135</v>
      </c>
      <c r="D73" s="18" t="s">
        <v>198</v>
      </c>
      <c r="E73" s="17" t="s">
        <v>197</v>
      </c>
      <c r="F73" s="18" t="s">
        <v>198</v>
      </c>
      <c r="G73" s="3" t="s">
        <v>541</v>
      </c>
    </row>
    <row r="75" spans="2:7" ht="24.75" customHeight="1">
      <c r="B75" s="1"/>
      <c r="C75" s="66" t="s">
        <v>92</v>
      </c>
      <c r="D75" s="67"/>
      <c r="E75" s="74" t="s">
        <v>93</v>
      </c>
      <c r="F75" s="75"/>
      <c r="G75" s="44" t="s">
        <v>94</v>
      </c>
    </row>
    <row r="76" spans="1:7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6">
        <v>2008</v>
      </c>
    </row>
    <row r="77" spans="2:7" ht="12.75">
      <c r="B77" s="7" t="s">
        <v>56</v>
      </c>
      <c r="C77" s="3">
        <f>E77</f>
        <v>501</v>
      </c>
      <c r="D77" s="18">
        <f>F77+G77</f>
        <v>586</v>
      </c>
      <c r="E77" s="17">
        <v>501</v>
      </c>
      <c r="F77" s="18">
        <v>548</v>
      </c>
      <c r="G77" s="3">
        <v>38</v>
      </c>
    </row>
    <row r="78" spans="2:7" ht="12.75">
      <c r="B78" s="58" t="s">
        <v>57</v>
      </c>
      <c r="C78" s="59"/>
      <c r="D78" s="59"/>
      <c r="E78" s="59"/>
      <c r="F78" s="59"/>
      <c r="G78" s="60"/>
    </row>
    <row r="79" spans="2:7" ht="12.75">
      <c r="B79" s="3" t="s">
        <v>19</v>
      </c>
      <c r="C79" s="3" t="s">
        <v>260</v>
      </c>
      <c r="D79" s="3" t="s">
        <v>260</v>
      </c>
      <c r="E79" s="17">
        <v>33.3</v>
      </c>
      <c r="F79" s="18">
        <v>37.2</v>
      </c>
      <c r="G79" s="3">
        <v>15.8</v>
      </c>
    </row>
    <row r="80" spans="2:7" ht="12.75">
      <c r="B80" s="3" t="s">
        <v>20</v>
      </c>
      <c r="C80" s="3">
        <f>E80</f>
        <v>0</v>
      </c>
      <c r="D80" s="18">
        <f>MIN(F80,G80)</f>
        <v>0</v>
      </c>
      <c r="E80" s="17">
        <v>0</v>
      </c>
      <c r="F80" s="18">
        <v>0</v>
      </c>
      <c r="G80" s="3">
        <v>0</v>
      </c>
    </row>
    <row r="81" spans="2:7" ht="12.75">
      <c r="B81" s="3" t="s">
        <v>21</v>
      </c>
      <c r="C81" s="3">
        <f>E81</f>
        <v>389</v>
      </c>
      <c r="D81" s="18">
        <f>MAX(F81,G81)</f>
        <v>366</v>
      </c>
      <c r="E81" s="17">
        <v>389</v>
      </c>
      <c r="F81" s="18">
        <v>366</v>
      </c>
      <c r="G81" s="3">
        <v>79</v>
      </c>
    </row>
    <row r="82" spans="2:7" ht="12.75">
      <c r="B82" s="3" t="s">
        <v>22</v>
      </c>
      <c r="C82" s="3">
        <f>E82</f>
        <v>501</v>
      </c>
      <c r="D82" s="18">
        <f>F82+G82</f>
        <v>586</v>
      </c>
      <c r="E82" s="17">
        <v>501</v>
      </c>
      <c r="F82" s="18">
        <v>548</v>
      </c>
      <c r="G82" s="3">
        <v>38</v>
      </c>
    </row>
    <row r="83" spans="2:7" ht="24.75" customHeight="1">
      <c r="B83" s="12" t="s">
        <v>58</v>
      </c>
      <c r="C83" s="69"/>
      <c r="D83" s="69"/>
      <c r="E83" s="69"/>
      <c r="F83" s="69"/>
      <c r="G83" s="70"/>
    </row>
    <row r="84" spans="2:7" ht="12.75">
      <c r="B84" s="3" t="s">
        <v>19</v>
      </c>
      <c r="C84" s="3" t="s">
        <v>260</v>
      </c>
      <c r="D84" s="3" t="s">
        <v>260</v>
      </c>
      <c r="E84" s="17">
        <v>21.4</v>
      </c>
      <c r="F84" s="18">
        <v>22.4</v>
      </c>
      <c r="G84" s="3" t="s">
        <v>436</v>
      </c>
    </row>
    <row r="85" spans="2:7" ht="12.75">
      <c r="B85" s="3" t="s">
        <v>20</v>
      </c>
      <c r="C85" s="3">
        <f>E85</f>
        <v>0</v>
      </c>
      <c r="D85" s="18">
        <f>MIN(F85,G85)</f>
        <v>0</v>
      </c>
      <c r="E85" s="17">
        <v>0</v>
      </c>
      <c r="F85" s="18">
        <v>0</v>
      </c>
      <c r="G85" s="3">
        <v>0</v>
      </c>
    </row>
    <row r="86" spans="2:7" ht="12.75">
      <c r="B86" s="3" t="s">
        <v>21</v>
      </c>
      <c r="C86" s="3">
        <f>E86</f>
        <v>389</v>
      </c>
      <c r="D86" s="18">
        <f>MAX(F86,G86)</f>
        <v>366</v>
      </c>
      <c r="E86" s="17">
        <v>389</v>
      </c>
      <c r="F86" s="18">
        <v>366</v>
      </c>
      <c r="G86" s="3">
        <v>0</v>
      </c>
    </row>
    <row r="87" spans="2:7" ht="12.75">
      <c r="B87" s="3" t="s">
        <v>22</v>
      </c>
      <c r="C87" s="3">
        <f>E87</f>
        <v>501</v>
      </c>
      <c r="D87" s="18">
        <f>F87+G87</f>
        <v>548</v>
      </c>
      <c r="E87" s="17">
        <v>501</v>
      </c>
      <c r="F87" s="18">
        <v>548</v>
      </c>
      <c r="G87" s="3">
        <v>0</v>
      </c>
    </row>
    <row r="88" spans="2:7" ht="25.5">
      <c r="B88" s="12" t="s">
        <v>59</v>
      </c>
      <c r="C88" s="59"/>
      <c r="D88" s="59"/>
      <c r="E88" s="59"/>
      <c r="F88" s="59"/>
      <c r="G88" s="60"/>
    </row>
    <row r="89" spans="2:7" ht="12.75">
      <c r="B89" s="3" t="s">
        <v>19</v>
      </c>
      <c r="C89" s="3" t="s">
        <v>260</v>
      </c>
      <c r="D89" s="3" t="s">
        <v>260</v>
      </c>
      <c r="E89" s="17">
        <v>69</v>
      </c>
      <c r="F89" s="18">
        <v>68.5</v>
      </c>
      <c r="G89" s="3" t="s">
        <v>436</v>
      </c>
    </row>
    <row r="90" spans="2:7" ht="12.75">
      <c r="B90" s="3" t="s">
        <v>20</v>
      </c>
      <c r="C90" s="3">
        <f>E90</f>
        <v>0</v>
      </c>
      <c r="D90" s="18">
        <f>MIN(F90,G90)</f>
        <v>0</v>
      </c>
      <c r="E90" s="17">
        <v>0</v>
      </c>
      <c r="F90" s="18">
        <v>0</v>
      </c>
      <c r="G90" s="3">
        <v>0</v>
      </c>
    </row>
    <row r="91" spans="2:7" ht="12.75">
      <c r="B91" s="3" t="s">
        <v>21</v>
      </c>
      <c r="C91" s="3">
        <f>E91</f>
        <v>100</v>
      </c>
      <c r="D91" s="18">
        <f>MAX(F91,G91)</f>
        <v>100</v>
      </c>
      <c r="E91" s="17">
        <v>100</v>
      </c>
      <c r="F91" s="18">
        <v>100</v>
      </c>
      <c r="G91" s="3">
        <v>0</v>
      </c>
    </row>
    <row r="92" spans="2:7" ht="12.75">
      <c r="B92" s="3" t="s">
        <v>22</v>
      </c>
      <c r="C92" s="3">
        <f>E92</f>
        <v>501</v>
      </c>
      <c r="D92" s="18">
        <f>F92+G92</f>
        <v>548</v>
      </c>
      <c r="E92" s="17">
        <v>501</v>
      </c>
      <c r="F92" s="18">
        <v>548</v>
      </c>
      <c r="G92" s="3">
        <v>0</v>
      </c>
    </row>
    <row r="93" spans="2:7" ht="12.75">
      <c r="B93" s="4" t="s">
        <v>60</v>
      </c>
      <c r="C93" s="24">
        <f>E93</f>
        <v>486</v>
      </c>
      <c r="D93" s="28">
        <f>F93+G93</f>
        <v>495</v>
      </c>
      <c r="E93" s="25">
        <v>486</v>
      </c>
      <c r="F93" s="28">
        <v>454</v>
      </c>
      <c r="G93" s="26">
        <v>41</v>
      </c>
    </row>
    <row r="94" spans="2:7" ht="12.75">
      <c r="B94" s="58" t="s">
        <v>61</v>
      </c>
      <c r="C94" s="59"/>
      <c r="D94" s="59"/>
      <c r="E94" s="59"/>
      <c r="F94" s="59"/>
      <c r="G94" s="60"/>
    </row>
    <row r="95" spans="2:7" ht="12.75">
      <c r="B95" s="3" t="s">
        <v>8</v>
      </c>
      <c r="C95" s="3">
        <f>E95</f>
        <v>441</v>
      </c>
      <c r="D95" s="18">
        <f>F95</f>
        <v>420</v>
      </c>
      <c r="E95" s="17">
        <v>441</v>
      </c>
      <c r="F95" s="18">
        <v>420</v>
      </c>
      <c r="G95" s="3" t="s">
        <v>436</v>
      </c>
    </row>
    <row r="96" spans="2:7" ht="12.75">
      <c r="B96" s="6" t="s">
        <v>9</v>
      </c>
      <c r="C96" s="22">
        <f>C95/C$93*100</f>
        <v>90.74074074074075</v>
      </c>
      <c r="D96" s="31">
        <f>D95/D$93*100</f>
        <v>84.84848484848484</v>
      </c>
      <c r="E96" s="17">
        <v>91</v>
      </c>
      <c r="F96" s="18">
        <v>93</v>
      </c>
      <c r="G96" s="3">
        <v>0</v>
      </c>
    </row>
    <row r="97" spans="2:7" ht="12.75">
      <c r="B97" s="3" t="s">
        <v>10</v>
      </c>
      <c r="C97" s="3" t="s">
        <v>136</v>
      </c>
      <c r="D97" s="18" t="s">
        <v>200</v>
      </c>
      <c r="E97" s="17" t="s">
        <v>136</v>
      </c>
      <c r="F97" s="18" t="s">
        <v>545</v>
      </c>
      <c r="G97" s="3">
        <v>0</v>
      </c>
    </row>
    <row r="98" spans="2:7" ht="12.75">
      <c r="B98" s="58" t="s">
        <v>64</v>
      </c>
      <c r="C98" s="59"/>
      <c r="D98" s="59"/>
      <c r="E98" s="59"/>
      <c r="F98" s="59"/>
      <c r="G98" s="60"/>
    </row>
    <row r="99" spans="2:7" ht="12.75">
      <c r="B99" s="3" t="s">
        <v>8</v>
      </c>
      <c r="C99" s="3">
        <f>E99</f>
        <v>397</v>
      </c>
      <c r="D99" s="18">
        <f>F99</f>
        <v>370</v>
      </c>
      <c r="E99" s="17">
        <v>397</v>
      </c>
      <c r="F99" s="18">
        <v>370</v>
      </c>
      <c r="G99" s="3" t="s">
        <v>436</v>
      </c>
    </row>
    <row r="100" spans="2:7" ht="12.75">
      <c r="B100" s="6" t="s">
        <v>9</v>
      </c>
      <c r="C100" s="22">
        <f>C99/C$93*100</f>
        <v>81.6872427983539</v>
      </c>
      <c r="D100" s="31">
        <f>D99/D$93*100</f>
        <v>74.74747474747475</v>
      </c>
      <c r="E100" s="17">
        <v>82</v>
      </c>
      <c r="F100" s="18">
        <v>81</v>
      </c>
      <c r="G100" s="3">
        <v>0</v>
      </c>
    </row>
    <row r="101" spans="2:7" ht="12.75">
      <c r="B101" s="3" t="s">
        <v>10</v>
      </c>
      <c r="C101" s="3" t="s">
        <v>199</v>
      </c>
      <c r="D101" s="18" t="s">
        <v>198</v>
      </c>
      <c r="E101" s="17" t="s">
        <v>199</v>
      </c>
      <c r="F101" s="18" t="s">
        <v>199</v>
      </c>
      <c r="G101" s="3">
        <v>0</v>
      </c>
    </row>
    <row r="102" spans="2:7" ht="12.75">
      <c r="B102" s="4" t="s">
        <v>67</v>
      </c>
      <c r="C102" s="24">
        <f>E102</f>
        <v>68</v>
      </c>
      <c r="D102" s="28">
        <f>F102</f>
        <v>69</v>
      </c>
      <c r="E102" s="25">
        <v>68</v>
      </c>
      <c r="F102" s="28">
        <v>69</v>
      </c>
      <c r="G102" s="13" t="s">
        <v>436</v>
      </c>
    </row>
    <row r="103" spans="2:7" ht="12.75">
      <c r="B103" s="58" t="s">
        <v>68</v>
      </c>
      <c r="C103" s="59"/>
      <c r="D103" s="59"/>
      <c r="E103" s="59"/>
      <c r="F103" s="59"/>
      <c r="G103" s="60"/>
    </row>
    <row r="104" spans="2:7" ht="12.75">
      <c r="B104" s="3" t="s">
        <v>8</v>
      </c>
      <c r="C104" s="3">
        <f>E104</f>
        <v>27</v>
      </c>
      <c r="D104" s="18">
        <f>F104</f>
        <v>30</v>
      </c>
      <c r="E104" s="17">
        <v>27</v>
      </c>
      <c r="F104" s="18">
        <v>30</v>
      </c>
      <c r="G104" s="3" t="s">
        <v>436</v>
      </c>
    </row>
    <row r="105" spans="2:7" ht="12.75">
      <c r="B105" s="6" t="s">
        <v>9</v>
      </c>
      <c r="C105" s="22">
        <f>C104/C$102*100</f>
        <v>39.705882352941174</v>
      </c>
      <c r="D105" s="31">
        <f>D104/D$102*100</f>
        <v>43.47826086956522</v>
      </c>
      <c r="E105" s="17">
        <v>40</v>
      </c>
      <c r="F105" s="18">
        <v>43</v>
      </c>
      <c r="G105" s="3">
        <v>0</v>
      </c>
    </row>
    <row r="106" spans="2:7" ht="12.75">
      <c r="B106" s="3" t="s">
        <v>10</v>
      </c>
      <c r="C106" s="3" t="s">
        <v>201</v>
      </c>
      <c r="D106" s="18" t="s">
        <v>203</v>
      </c>
      <c r="E106" s="17" t="s">
        <v>201</v>
      </c>
      <c r="F106" s="18" t="s">
        <v>203</v>
      </c>
      <c r="G106" s="3">
        <v>0</v>
      </c>
    </row>
    <row r="107" spans="2:7" ht="12.75">
      <c r="B107" s="58" t="s">
        <v>61</v>
      </c>
      <c r="C107" s="59"/>
      <c r="D107" s="59"/>
      <c r="E107" s="59"/>
      <c r="F107" s="59"/>
      <c r="G107" s="60"/>
    </row>
    <row r="108" spans="2:7" ht="12.75">
      <c r="B108" s="3" t="s">
        <v>8</v>
      </c>
      <c r="C108" s="3">
        <f>E108</f>
        <v>63</v>
      </c>
      <c r="D108" s="18">
        <f>F108</f>
        <v>62</v>
      </c>
      <c r="E108" s="17">
        <v>63</v>
      </c>
      <c r="F108" s="18">
        <v>62</v>
      </c>
      <c r="G108" s="3" t="s">
        <v>436</v>
      </c>
    </row>
    <row r="109" spans="2:7" ht="12.75">
      <c r="B109" s="6" t="s">
        <v>9</v>
      </c>
      <c r="C109" s="22">
        <f>C108/C$102*100</f>
        <v>92.64705882352942</v>
      </c>
      <c r="D109" s="31">
        <f>D108/D$102*100</f>
        <v>89.85507246376811</v>
      </c>
      <c r="E109" s="17">
        <v>93</v>
      </c>
      <c r="F109" s="18">
        <v>90</v>
      </c>
      <c r="G109" s="3">
        <v>0</v>
      </c>
    </row>
    <row r="110" spans="2:7" ht="12.75">
      <c r="B110" s="3" t="s">
        <v>10</v>
      </c>
      <c r="C110" s="3" t="s">
        <v>202</v>
      </c>
      <c r="D110" s="18" t="s">
        <v>204</v>
      </c>
      <c r="E110" s="17" t="s">
        <v>202</v>
      </c>
      <c r="F110" s="18" t="s">
        <v>546</v>
      </c>
      <c r="G110" s="3">
        <v>0</v>
      </c>
    </row>
  </sheetData>
  <mergeCells count="29">
    <mergeCell ref="A1:D1"/>
    <mergeCell ref="B11:G11"/>
    <mergeCell ref="B15:G15"/>
    <mergeCell ref="A7:A9"/>
    <mergeCell ref="C3:D3"/>
    <mergeCell ref="E3:F3"/>
    <mergeCell ref="C2:D2"/>
    <mergeCell ref="B19:G19"/>
    <mergeCell ref="C23:G23"/>
    <mergeCell ref="B28:G28"/>
    <mergeCell ref="B32:G32"/>
    <mergeCell ref="B36:G36"/>
    <mergeCell ref="B40:G40"/>
    <mergeCell ref="B45:G45"/>
    <mergeCell ref="B49:G49"/>
    <mergeCell ref="B53:G53"/>
    <mergeCell ref="B58:G58"/>
    <mergeCell ref="B62:G62"/>
    <mergeCell ref="B66:G66"/>
    <mergeCell ref="B70:G70"/>
    <mergeCell ref="B78:G78"/>
    <mergeCell ref="C75:D75"/>
    <mergeCell ref="E75:F75"/>
    <mergeCell ref="C83:G83"/>
    <mergeCell ref="C88:G88"/>
    <mergeCell ref="B103:G103"/>
    <mergeCell ref="B107:G107"/>
    <mergeCell ref="B94:G94"/>
    <mergeCell ref="B98:G98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5.140625" style="0" bestFit="1" customWidth="1"/>
    <col min="2" max="2" width="75.7109375" style="0" customWidth="1"/>
    <col min="3" max="18" width="11.7109375" style="0" customWidth="1"/>
  </cols>
  <sheetData>
    <row r="1" spans="1:18" ht="13.5" thickBot="1">
      <c r="A1" s="61" t="s">
        <v>78</v>
      </c>
      <c r="B1" s="61"/>
      <c r="C1" s="61"/>
      <c r="D1" s="6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3.5" thickTop="1">
      <c r="A2" s="10"/>
      <c r="B2" s="10"/>
      <c r="C2" s="57" t="s">
        <v>345</v>
      </c>
      <c r="D2" s="5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4.75" customHeight="1">
      <c r="A3" s="21">
        <v>3.3</v>
      </c>
      <c r="B3" s="20" t="s">
        <v>95</v>
      </c>
      <c r="C3" s="79" t="s">
        <v>96</v>
      </c>
      <c r="D3" s="77"/>
      <c r="E3" s="77" t="s">
        <v>335</v>
      </c>
      <c r="F3" s="77"/>
      <c r="G3" s="77" t="s">
        <v>98</v>
      </c>
      <c r="H3" s="77"/>
      <c r="I3" s="77" t="s">
        <v>338</v>
      </c>
      <c r="J3" s="77"/>
      <c r="K3" s="77" t="s">
        <v>100</v>
      </c>
      <c r="L3" s="77"/>
      <c r="M3" s="77" t="s">
        <v>336</v>
      </c>
      <c r="N3" s="77"/>
      <c r="O3" s="77" t="s">
        <v>339</v>
      </c>
      <c r="P3" s="77"/>
      <c r="Q3" s="77" t="s">
        <v>337</v>
      </c>
      <c r="R3" s="78"/>
    </row>
    <row r="4" spans="1:18" ht="24.75" customHeight="1">
      <c r="A4" s="1"/>
      <c r="B4" s="43" t="s">
        <v>340</v>
      </c>
      <c r="C4" s="14">
        <v>2007</v>
      </c>
      <c r="D4" s="15">
        <v>2008</v>
      </c>
      <c r="E4" s="15">
        <v>2007</v>
      </c>
      <c r="F4" s="15">
        <v>2008</v>
      </c>
      <c r="G4" s="15">
        <v>2007</v>
      </c>
      <c r="H4" s="15">
        <v>2008</v>
      </c>
      <c r="I4" s="15">
        <v>2007</v>
      </c>
      <c r="J4" s="15">
        <v>2008</v>
      </c>
      <c r="K4" s="15">
        <v>2007</v>
      </c>
      <c r="L4" s="15">
        <v>2008</v>
      </c>
      <c r="M4" s="15">
        <v>2007</v>
      </c>
      <c r="N4" s="15">
        <v>2008</v>
      </c>
      <c r="O4" s="15">
        <v>2007</v>
      </c>
      <c r="P4" s="15">
        <v>2008</v>
      </c>
      <c r="Q4" s="15">
        <v>2007</v>
      </c>
      <c r="R4" s="16">
        <v>2008</v>
      </c>
    </row>
    <row r="5" spans="1:18" ht="12.75">
      <c r="A5" s="20" t="s">
        <v>0</v>
      </c>
      <c r="B5" s="2" t="s">
        <v>1</v>
      </c>
      <c r="C5" s="3">
        <f aca="true" t="shared" si="0" ref="C5:C10">E5+G5+I5+K5+M5+O5+Q5</f>
        <v>2381</v>
      </c>
      <c r="D5" s="18">
        <f aca="true" t="shared" si="1" ref="D5:D10">F5+H5+J5+L5+N5+P5+R5</f>
        <v>2486</v>
      </c>
      <c r="E5" s="17">
        <v>449</v>
      </c>
      <c r="F5" s="18">
        <v>500</v>
      </c>
      <c r="G5" s="17">
        <v>188</v>
      </c>
      <c r="H5" s="18">
        <v>208</v>
      </c>
      <c r="I5" s="17">
        <v>264</v>
      </c>
      <c r="J5" s="18">
        <v>214</v>
      </c>
      <c r="K5" s="17">
        <v>552</v>
      </c>
      <c r="L5" s="18">
        <v>577</v>
      </c>
      <c r="M5" s="17">
        <v>274</v>
      </c>
      <c r="N5" s="18">
        <v>323</v>
      </c>
      <c r="O5" s="17">
        <v>84</v>
      </c>
      <c r="P5" s="18">
        <v>80</v>
      </c>
      <c r="Q5" s="17">
        <v>570</v>
      </c>
      <c r="R5" s="3">
        <v>584</v>
      </c>
    </row>
    <row r="6" spans="2:18" ht="12.75">
      <c r="B6" s="2" t="s">
        <v>2</v>
      </c>
      <c r="C6" s="3">
        <f t="shared" si="0"/>
        <v>221</v>
      </c>
      <c r="D6" s="18">
        <f t="shared" si="1"/>
        <v>311</v>
      </c>
      <c r="E6" s="17">
        <v>24</v>
      </c>
      <c r="F6" s="18">
        <v>22</v>
      </c>
      <c r="G6" s="17">
        <v>16</v>
      </c>
      <c r="H6" s="18">
        <v>31</v>
      </c>
      <c r="I6" s="17">
        <v>16</v>
      </c>
      <c r="J6" s="18">
        <v>18</v>
      </c>
      <c r="K6" s="17">
        <v>43</v>
      </c>
      <c r="L6" s="18">
        <v>83</v>
      </c>
      <c r="M6" s="17">
        <v>23</v>
      </c>
      <c r="N6" s="18">
        <v>39</v>
      </c>
      <c r="O6" s="17">
        <v>1</v>
      </c>
      <c r="P6" s="18">
        <v>1</v>
      </c>
      <c r="Q6" s="17">
        <v>98</v>
      </c>
      <c r="R6" s="3">
        <v>117</v>
      </c>
    </row>
    <row r="7" spans="1:18" ht="12.75">
      <c r="A7" s="68" t="s">
        <v>130</v>
      </c>
      <c r="B7" s="2" t="s">
        <v>3</v>
      </c>
      <c r="C7" s="3">
        <f t="shared" si="0"/>
        <v>0</v>
      </c>
      <c r="D7" s="18">
        <f t="shared" si="1"/>
        <v>0</v>
      </c>
      <c r="E7" s="17">
        <v>0</v>
      </c>
      <c r="F7" s="18">
        <v>0</v>
      </c>
      <c r="G7" s="17">
        <v>0</v>
      </c>
      <c r="H7" s="18">
        <v>0</v>
      </c>
      <c r="I7" s="17">
        <v>0</v>
      </c>
      <c r="J7" s="18">
        <v>0</v>
      </c>
      <c r="K7" s="17">
        <v>0</v>
      </c>
      <c r="L7" s="18">
        <v>0</v>
      </c>
      <c r="M7" s="17">
        <v>0</v>
      </c>
      <c r="N7" s="18">
        <v>0</v>
      </c>
      <c r="O7" s="17">
        <v>0</v>
      </c>
      <c r="P7" s="18">
        <v>0</v>
      </c>
      <c r="Q7" s="17">
        <v>0</v>
      </c>
      <c r="R7" s="3">
        <v>0</v>
      </c>
    </row>
    <row r="8" spans="1:18" ht="12.75">
      <c r="A8" s="68"/>
      <c r="B8" s="2" t="s">
        <v>4</v>
      </c>
      <c r="C8" s="3">
        <f t="shared" si="0"/>
        <v>0</v>
      </c>
      <c r="D8" s="18">
        <f t="shared" si="1"/>
        <v>0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3">
        <v>0</v>
      </c>
    </row>
    <row r="9" spans="1:18" ht="12.75">
      <c r="A9" s="68"/>
      <c r="B9" s="2" t="s">
        <v>5</v>
      </c>
      <c r="C9" s="3">
        <f t="shared" si="0"/>
        <v>0</v>
      </c>
      <c r="D9" s="18">
        <f t="shared" si="1"/>
        <v>2</v>
      </c>
      <c r="E9" s="17">
        <v>0</v>
      </c>
      <c r="F9" s="18">
        <v>0</v>
      </c>
      <c r="G9" s="17">
        <v>0</v>
      </c>
      <c r="H9" s="18">
        <v>2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3">
        <v>0</v>
      </c>
    </row>
    <row r="10" spans="2:18" ht="12.75">
      <c r="B10" s="4" t="s">
        <v>6</v>
      </c>
      <c r="C10" s="5">
        <f t="shared" si="0"/>
        <v>2381</v>
      </c>
      <c r="D10" s="19">
        <f t="shared" si="1"/>
        <v>2486</v>
      </c>
      <c r="E10" s="13">
        <v>449</v>
      </c>
      <c r="F10" s="19">
        <v>500</v>
      </c>
      <c r="G10" s="13">
        <v>188</v>
      </c>
      <c r="H10" s="19">
        <v>208</v>
      </c>
      <c r="I10" s="13">
        <v>264</v>
      </c>
      <c r="J10" s="19">
        <v>214</v>
      </c>
      <c r="K10" s="13">
        <v>552</v>
      </c>
      <c r="L10" s="19">
        <v>577</v>
      </c>
      <c r="M10" s="13">
        <v>274</v>
      </c>
      <c r="N10" s="19">
        <v>323</v>
      </c>
      <c r="O10" s="13">
        <v>84</v>
      </c>
      <c r="P10" s="19">
        <v>80</v>
      </c>
      <c r="Q10" s="13">
        <v>570</v>
      </c>
      <c r="R10" s="5">
        <v>584</v>
      </c>
    </row>
    <row r="11" spans="2:18" ht="12.75">
      <c r="B11" s="58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2:18" ht="12.75">
      <c r="B12" s="3" t="s">
        <v>8</v>
      </c>
      <c r="C12" s="3">
        <f>E12+G12+I12+K12+M12+O12+Q12</f>
        <v>1973</v>
      </c>
      <c r="D12" s="18">
        <f>F12+H12+J12+L12+N12+P12+R12</f>
        <v>2046</v>
      </c>
      <c r="E12" s="17">
        <v>368</v>
      </c>
      <c r="F12" s="18">
        <v>406</v>
      </c>
      <c r="G12" s="17">
        <v>151</v>
      </c>
      <c r="H12" s="18">
        <v>162</v>
      </c>
      <c r="I12" s="17">
        <v>235</v>
      </c>
      <c r="J12" s="18">
        <v>188</v>
      </c>
      <c r="K12" s="17">
        <v>491</v>
      </c>
      <c r="L12" s="18">
        <v>516</v>
      </c>
      <c r="M12" s="17">
        <v>153</v>
      </c>
      <c r="N12" s="18">
        <v>240</v>
      </c>
      <c r="O12" s="17">
        <v>45</v>
      </c>
      <c r="P12" s="18">
        <v>46</v>
      </c>
      <c r="Q12" s="17">
        <v>530</v>
      </c>
      <c r="R12" s="3">
        <v>488</v>
      </c>
    </row>
    <row r="13" spans="2:18" ht="12.75">
      <c r="B13" s="6" t="s">
        <v>9</v>
      </c>
      <c r="C13" s="22">
        <f>C12/C$10*100</f>
        <v>82.86434271314573</v>
      </c>
      <c r="D13" s="31">
        <f>D12/D$10*100</f>
        <v>82.30088495575221</v>
      </c>
      <c r="E13" s="17">
        <v>82</v>
      </c>
      <c r="F13" s="18">
        <v>81</v>
      </c>
      <c r="G13" s="17">
        <v>80</v>
      </c>
      <c r="H13" s="18">
        <v>78</v>
      </c>
      <c r="I13" s="17">
        <v>89</v>
      </c>
      <c r="J13" s="18">
        <v>88</v>
      </c>
      <c r="K13" s="17">
        <v>89</v>
      </c>
      <c r="L13" s="18">
        <v>89</v>
      </c>
      <c r="M13" s="17">
        <v>56</v>
      </c>
      <c r="N13" s="18">
        <v>74</v>
      </c>
      <c r="O13" s="17">
        <v>54</v>
      </c>
      <c r="P13" s="18">
        <v>58</v>
      </c>
      <c r="Q13" s="17">
        <v>93</v>
      </c>
      <c r="R13" s="3">
        <v>84</v>
      </c>
    </row>
    <row r="14" spans="2:18" ht="12.75">
      <c r="B14" s="3" t="s">
        <v>10</v>
      </c>
      <c r="C14" s="3" t="s">
        <v>205</v>
      </c>
      <c r="D14" s="18" t="s">
        <v>205</v>
      </c>
      <c r="E14" s="17" t="s">
        <v>199</v>
      </c>
      <c r="F14" s="18" t="s">
        <v>283</v>
      </c>
      <c r="G14" s="17" t="s">
        <v>504</v>
      </c>
      <c r="H14" s="18" t="s">
        <v>400</v>
      </c>
      <c r="I14" s="17" t="s">
        <v>374</v>
      </c>
      <c r="J14" s="18" t="s">
        <v>547</v>
      </c>
      <c r="K14" s="17" t="s">
        <v>133</v>
      </c>
      <c r="L14" s="18" t="s">
        <v>326</v>
      </c>
      <c r="M14" s="17" t="s">
        <v>548</v>
      </c>
      <c r="N14" s="18" t="s">
        <v>350</v>
      </c>
      <c r="O14" s="17" t="s">
        <v>549</v>
      </c>
      <c r="P14" s="18" t="s">
        <v>550</v>
      </c>
      <c r="Q14" s="17" t="s">
        <v>298</v>
      </c>
      <c r="R14" s="3" t="s">
        <v>196</v>
      </c>
    </row>
    <row r="15" spans="2:18" ht="12.75">
      <c r="B15" s="58" t="s">
        <v>12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2:18" ht="12.75">
      <c r="B16" s="3" t="s">
        <v>8</v>
      </c>
      <c r="C16" s="3">
        <f>E16+G16+I16+K16+M16+O16+Q16</f>
        <v>1075</v>
      </c>
      <c r="D16" s="18">
        <f>F16+H16+J16+L16+N16+P16+R16</f>
        <v>1020</v>
      </c>
      <c r="E16" s="17">
        <v>77</v>
      </c>
      <c r="F16" s="18">
        <v>113</v>
      </c>
      <c r="G16" s="17">
        <v>39</v>
      </c>
      <c r="H16" s="18">
        <v>39</v>
      </c>
      <c r="I16" s="17">
        <v>73</v>
      </c>
      <c r="J16" s="18">
        <v>45</v>
      </c>
      <c r="K16" s="17">
        <v>405</v>
      </c>
      <c r="L16" s="18">
        <v>386</v>
      </c>
      <c r="M16" s="17">
        <v>15</v>
      </c>
      <c r="N16" s="18">
        <v>62</v>
      </c>
      <c r="O16" s="17">
        <v>15</v>
      </c>
      <c r="P16" s="18">
        <v>22</v>
      </c>
      <c r="Q16" s="17">
        <v>451</v>
      </c>
      <c r="R16" s="3">
        <v>353</v>
      </c>
    </row>
    <row r="17" spans="2:18" ht="12.75">
      <c r="B17" s="6" t="s">
        <v>9</v>
      </c>
      <c r="C17" s="22">
        <f>C16/C$10*100</f>
        <v>45.149097018059635</v>
      </c>
      <c r="D17" s="31">
        <f>D16/D$10*100</f>
        <v>41.02976669348351</v>
      </c>
      <c r="E17" s="17">
        <v>17</v>
      </c>
      <c r="F17" s="18">
        <v>23</v>
      </c>
      <c r="G17" s="17">
        <v>21</v>
      </c>
      <c r="H17" s="18">
        <v>19</v>
      </c>
      <c r="I17" s="17">
        <v>28</v>
      </c>
      <c r="J17" s="18">
        <v>21</v>
      </c>
      <c r="K17" s="17">
        <v>73</v>
      </c>
      <c r="L17" s="18">
        <v>67</v>
      </c>
      <c r="M17" s="17">
        <v>5</v>
      </c>
      <c r="N17" s="18">
        <v>19</v>
      </c>
      <c r="O17" s="17">
        <v>18</v>
      </c>
      <c r="P17" s="18">
        <v>28</v>
      </c>
      <c r="Q17" s="17">
        <v>79</v>
      </c>
      <c r="R17" s="3">
        <v>60</v>
      </c>
    </row>
    <row r="18" spans="2:18" ht="12.75">
      <c r="B18" s="3" t="s">
        <v>10</v>
      </c>
      <c r="C18" s="3" t="s">
        <v>206</v>
      </c>
      <c r="D18" s="18" t="s">
        <v>215</v>
      </c>
      <c r="E18" s="17" t="s">
        <v>551</v>
      </c>
      <c r="F18" s="18" t="s">
        <v>552</v>
      </c>
      <c r="G18" s="17" t="s">
        <v>553</v>
      </c>
      <c r="H18" s="18" t="s">
        <v>554</v>
      </c>
      <c r="I18" s="17" t="s">
        <v>555</v>
      </c>
      <c r="J18" s="18" t="s">
        <v>553</v>
      </c>
      <c r="K18" s="17" t="s">
        <v>556</v>
      </c>
      <c r="L18" s="18" t="s">
        <v>520</v>
      </c>
      <c r="M18" s="17" t="s">
        <v>557</v>
      </c>
      <c r="N18" s="18" t="s">
        <v>558</v>
      </c>
      <c r="O18" s="17" t="s">
        <v>559</v>
      </c>
      <c r="P18" s="18" t="s">
        <v>560</v>
      </c>
      <c r="Q18" s="17" t="s">
        <v>521</v>
      </c>
      <c r="R18" s="3" t="s">
        <v>561</v>
      </c>
    </row>
    <row r="19" spans="2:18" ht="12.75">
      <c r="B19" s="58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2:18" ht="12.75">
      <c r="B20" s="3" t="s">
        <v>8</v>
      </c>
      <c r="C20" s="3">
        <f>E20+G20+I20+K20+M20+O20+Q20</f>
        <v>1479</v>
      </c>
      <c r="D20" s="18">
        <f>F20+H20+J20+L20+N20+P20+R20</f>
        <v>1521</v>
      </c>
      <c r="E20" s="17">
        <v>219</v>
      </c>
      <c r="F20" s="18">
        <v>271</v>
      </c>
      <c r="G20" s="17">
        <v>71</v>
      </c>
      <c r="H20" s="18">
        <v>75</v>
      </c>
      <c r="I20" s="17">
        <v>149</v>
      </c>
      <c r="J20" s="18">
        <v>105</v>
      </c>
      <c r="K20" s="17">
        <v>433</v>
      </c>
      <c r="L20" s="18">
        <v>433</v>
      </c>
      <c r="M20" s="17">
        <v>71</v>
      </c>
      <c r="N20" s="18">
        <v>179</v>
      </c>
      <c r="O20" s="17">
        <v>25</v>
      </c>
      <c r="P20" s="18">
        <v>24</v>
      </c>
      <c r="Q20" s="17">
        <v>511</v>
      </c>
      <c r="R20" s="3">
        <v>434</v>
      </c>
    </row>
    <row r="21" spans="2:18" ht="12.75">
      <c r="B21" s="6" t="s">
        <v>15</v>
      </c>
      <c r="C21" s="22">
        <f>C20/C$10*100</f>
        <v>62.1167576648467</v>
      </c>
      <c r="D21" s="31">
        <f>D20/D$10*100</f>
        <v>61.18262268704746</v>
      </c>
      <c r="E21" s="17">
        <v>49</v>
      </c>
      <c r="F21" s="18">
        <v>54</v>
      </c>
      <c r="G21" s="17">
        <v>38</v>
      </c>
      <c r="H21" s="18">
        <v>36</v>
      </c>
      <c r="I21" s="17">
        <v>56</v>
      </c>
      <c r="J21" s="18">
        <v>49</v>
      </c>
      <c r="K21" s="17">
        <v>78</v>
      </c>
      <c r="L21" s="18">
        <v>75</v>
      </c>
      <c r="M21" s="17">
        <v>26</v>
      </c>
      <c r="N21" s="18">
        <v>55</v>
      </c>
      <c r="O21" s="17">
        <v>30</v>
      </c>
      <c r="P21" s="18">
        <v>30</v>
      </c>
      <c r="Q21" s="17">
        <v>90</v>
      </c>
      <c r="R21" s="3">
        <v>74</v>
      </c>
    </row>
    <row r="22" spans="2:18" ht="12.75">
      <c r="B22" s="3" t="s">
        <v>10</v>
      </c>
      <c r="C22" s="3" t="s">
        <v>207</v>
      </c>
      <c r="D22" s="18" t="s">
        <v>216</v>
      </c>
      <c r="E22" s="17" t="s">
        <v>542</v>
      </c>
      <c r="F22" s="18" t="s">
        <v>253</v>
      </c>
      <c r="G22" s="17" t="s">
        <v>562</v>
      </c>
      <c r="H22" s="18" t="s">
        <v>437</v>
      </c>
      <c r="I22" s="17" t="s">
        <v>548</v>
      </c>
      <c r="J22" s="18" t="s">
        <v>563</v>
      </c>
      <c r="K22" s="17" t="s">
        <v>247</v>
      </c>
      <c r="L22" s="18" t="s">
        <v>198</v>
      </c>
      <c r="M22" s="17" t="s">
        <v>564</v>
      </c>
      <c r="N22" s="18" t="s">
        <v>565</v>
      </c>
      <c r="O22" s="17" t="s">
        <v>566</v>
      </c>
      <c r="P22" s="18" t="s">
        <v>567</v>
      </c>
      <c r="Q22" s="17" t="s">
        <v>326</v>
      </c>
      <c r="R22" s="3" t="s">
        <v>198</v>
      </c>
    </row>
    <row r="23" spans="2:18" ht="24.75" customHeight="1">
      <c r="B23" s="12" t="s">
        <v>18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ht="12.75">
      <c r="B24" s="3" t="s">
        <v>19</v>
      </c>
      <c r="C24" s="3" t="s">
        <v>260</v>
      </c>
      <c r="D24" s="3" t="s">
        <v>260</v>
      </c>
      <c r="E24" s="17">
        <v>4.7</v>
      </c>
      <c r="F24" s="18">
        <v>4.9</v>
      </c>
      <c r="G24" s="17">
        <v>5.2</v>
      </c>
      <c r="H24" s="18">
        <v>6.7</v>
      </c>
      <c r="I24" s="17">
        <v>5</v>
      </c>
      <c r="J24" s="18">
        <v>6</v>
      </c>
      <c r="K24" s="17">
        <v>6.4</v>
      </c>
      <c r="L24" s="18">
        <v>8.1</v>
      </c>
      <c r="M24" s="17">
        <v>6.4</v>
      </c>
      <c r="N24" s="18">
        <v>5.4</v>
      </c>
      <c r="O24" s="17">
        <v>20.6</v>
      </c>
      <c r="P24" s="18">
        <v>7.2</v>
      </c>
      <c r="Q24" s="17">
        <v>4.5</v>
      </c>
      <c r="R24" s="3">
        <v>4.4</v>
      </c>
    </row>
    <row r="25" spans="2:18" ht="12.75">
      <c r="B25" s="3" t="s">
        <v>20</v>
      </c>
      <c r="C25" s="3">
        <f>MIN(E25,G25,I25,K25,M25,O25,Q25)</f>
        <v>2</v>
      </c>
      <c r="D25" s="18">
        <f>MIN(F25,H25,J25,L25,N25,P25,R25)</f>
        <v>2</v>
      </c>
      <c r="E25" s="17">
        <v>2</v>
      </c>
      <c r="F25" s="18">
        <v>2</v>
      </c>
      <c r="G25" s="17">
        <v>2</v>
      </c>
      <c r="H25" s="18">
        <v>2</v>
      </c>
      <c r="I25" s="17">
        <v>2</v>
      </c>
      <c r="J25" s="18">
        <v>2</v>
      </c>
      <c r="K25" s="17">
        <v>2</v>
      </c>
      <c r="L25" s="18">
        <v>2</v>
      </c>
      <c r="M25" s="17">
        <v>2</v>
      </c>
      <c r="N25" s="18">
        <v>2</v>
      </c>
      <c r="O25" s="17">
        <v>2</v>
      </c>
      <c r="P25" s="18">
        <v>2</v>
      </c>
      <c r="Q25" s="17">
        <v>2</v>
      </c>
      <c r="R25" s="3">
        <v>2</v>
      </c>
    </row>
    <row r="26" spans="2:18" ht="12.75">
      <c r="B26" s="3" t="s">
        <v>21</v>
      </c>
      <c r="C26" s="3">
        <f>MAX(E26,G26,I26,K26,M26,O26,Q26)</f>
        <v>333</v>
      </c>
      <c r="D26" s="18">
        <f>MAX(F26,H26,J26,L26,N26,P26,R26)</f>
        <v>76</v>
      </c>
      <c r="E26" s="17">
        <v>82</v>
      </c>
      <c r="F26" s="18">
        <v>60</v>
      </c>
      <c r="G26" s="17">
        <v>25</v>
      </c>
      <c r="H26" s="18">
        <v>30</v>
      </c>
      <c r="I26" s="17">
        <v>69</v>
      </c>
      <c r="J26" s="18">
        <v>56</v>
      </c>
      <c r="K26" s="17">
        <v>33</v>
      </c>
      <c r="L26" s="18">
        <v>76</v>
      </c>
      <c r="M26" s="17">
        <v>40</v>
      </c>
      <c r="N26" s="18">
        <v>26</v>
      </c>
      <c r="O26" s="17">
        <v>333</v>
      </c>
      <c r="P26" s="18">
        <v>38</v>
      </c>
      <c r="Q26" s="17">
        <v>24</v>
      </c>
      <c r="R26" s="3">
        <v>20</v>
      </c>
    </row>
    <row r="27" spans="2:18" ht="12.75">
      <c r="B27" s="3" t="s">
        <v>22</v>
      </c>
      <c r="C27" s="3">
        <f>E27+G27+I27+K27+M27+O27+Q27</f>
        <v>493</v>
      </c>
      <c r="D27" s="18">
        <f>F27+H27+J27+L27+N27+P27+R27</f>
        <v>523</v>
      </c>
      <c r="E27" s="17">
        <v>149</v>
      </c>
      <c r="F27" s="18">
        <v>135</v>
      </c>
      <c r="G27" s="17">
        <v>80</v>
      </c>
      <c r="H27" s="18">
        <v>87</v>
      </c>
      <c r="I27" s="17">
        <v>86</v>
      </c>
      <c r="J27" s="18">
        <v>81</v>
      </c>
      <c r="K27" s="17">
        <v>58</v>
      </c>
      <c r="L27" s="18">
        <v>83</v>
      </c>
      <c r="M27" s="17">
        <v>81</v>
      </c>
      <c r="N27" s="18">
        <v>61</v>
      </c>
      <c r="O27" s="17">
        <v>20</v>
      </c>
      <c r="P27" s="18">
        <v>22</v>
      </c>
      <c r="Q27" s="17">
        <v>19</v>
      </c>
      <c r="R27" s="3">
        <v>54</v>
      </c>
    </row>
    <row r="28" spans="2:18" ht="12.75">
      <c r="B28" s="58" t="s">
        <v>23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</row>
    <row r="29" spans="2:18" ht="12.75">
      <c r="B29" s="3" t="s">
        <v>8</v>
      </c>
      <c r="C29" s="3">
        <f>G29+K29</f>
        <v>616</v>
      </c>
      <c r="D29" s="18">
        <f>H29+L29</f>
        <v>710</v>
      </c>
      <c r="E29" s="17" t="s">
        <v>568</v>
      </c>
      <c r="F29" s="18" t="s">
        <v>568</v>
      </c>
      <c r="G29" s="17">
        <v>175</v>
      </c>
      <c r="H29" s="18">
        <v>168</v>
      </c>
      <c r="I29" s="17" t="s">
        <v>569</v>
      </c>
      <c r="J29" s="18" t="s">
        <v>569</v>
      </c>
      <c r="K29" s="17">
        <v>441</v>
      </c>
      <c r="L29" s="18">
        <v>542</v>
      </c>
      <c r="M29" s="17" t="s">
        <v>568</v>
      </c>
      <c r="N29" s="18" t="s">
        <v>568</v>
      </c>
      <c r="O29" s="17" t="s">
        <v>569</v>
      </c>
      <c r="P29" s="18" t="s">
        <v>569</v>
      </c>
      <c r="Q29" s="17" t="s">
        <v>568</v>
      </c>
      <c r="R29" s="3" t="s">
        <v>568</v>
      </c>
    </row>
    <row r="30" spans="2:18" ht="12.75">
      <c r="B30" s="6" t="s">
        <v>9</v>
      </c>
      <c r="C30" s="22">
        <f>C29/C$10*100</f>
        <v>25.87148257034859</v>
      </c>
      <c r="D30" s="31">
        <f>D29/D$10*100</f>
        <v>28.559935639581656</v>
      </c>
      <c r="E30" s="17">
        <v>0</v>
      </c>
      <c r="F30" s="18">
        <v>0</v>
      </c>
      <c r="G30" s="17">
        <v>93</v>
      </c>
      <c r="H30" s="18">
        <v>81</v>
      </c>
      <c r="I30" s="17">
        <v>0</v>
      </c>
      <c r="J30" s="18">
        <v>0</v>
      </c>
      <c r="K30" s="17">
        <v>80</v>
      </c>
      <c r="L30" s="18">
        <v>94</v>
      </c>
      <c r="M30" s="17">
        <v>0</v>
      </c>
      <c r="N30" s="18">
        <v>0</v>
      </c>
      <c r="O30" s="17">
        <v>0</v>
      </c>
      <c r="P30" s="18">
        <v>0</v>
      </c>
      <c r="Q30" s="17">
        <v>0</v>
      </c>
      <c r="R30" s="3">
        <v>0</v>
      </c>
    </row>
    <row r="31" spans="2:18" ht="12.75">
      <c r="B31" s="3" t="s">
        <v>10</v>
      </c>
      <c r="C31" s="3" t="s">
        <v>208</v>
      </c>
      <c r="D31" s="18" t="s">
        <v>217</v>
      </c>
      <c r="E31" s="17">
        <v>0</v>
      </c>
      <c r="F31" s="18">
        <v>0</v>
      </c>
      <c r="G31" s="17" t="s">
        <v>570</v>
      </c>
      <c r="H31" s="18" t="s">
        <v>571</v>
      </c>
      <c r="I31" s="17">
        <v>0</v>
      </c>
      <c r="J31" s="18">
        <v>0</v>
      </c>
      <c r="K31" s="17" t="s">
        <v>179</v>
      </c>
      <c r="L31" s="18" t="s">
        <v>221</v>
      </c>
      <c r="M31" s="17">
        <v>0</v>
      </c>
      <c r="N31" s="18">
        <v>0</v>
      </c>
      <c r="O31" s="17">
        <v>0</v>
      </c>
      <c r="P31" s="18">
        <v>0</v>
      </c>
      <c r="Q31" s="17">
        <v>0</v>
      </c>
      <c r="R31" s="3">
        <v>0</v>
      </c>
    </row>
    <row r="32" spans="2:18" ht="12.75">
      <c r="B32" s="58" t="s">
        <v>26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2:18" ht="12.75">
      <c r="B33" s="3" t="s">
        <v>8</v>
      </c>
      <c r="C33" s="3">
        <f>E33+G33+I33+K33+M33+O33+Q33</f>
        <v>486</v>
      </c>
      <c r="D33" s="18">
        <f>F33+H33+J33+L33+N33+P33+R33</f>
        <v>500</v>
      </c>
      <c r="E33" s="17">
        <v>0</v>
      </c>
      <c r="F33" s="18">
        <v>0</v>
      </c>
      <c r="G33" s="17">
        <v>111</v>
      </c>
      <c r="H33" s="18">
        <v>44</v>
      </c>
      <c r="I33" s="17">
        <v>0</v>
      </c>
      <c r="J33" s="18">
        <v>0</v>
      </c>
      <c r="K33" s="17">
        <v>375</v>
      </c>
      <c r="L33" s="18">
        <v>456</v>
      </c>
      <c r="M33" s="17">
        <v>0</v>
      </c>
      <c r="N33" s="18">
        <v>0</v>
      </c>
      <c r="O33" s="17">
        <v>0</v>
      </c>
      <c r="P33" s="18">
        <v>0</v>
      </c>
      <c r="Q33" s="17">
        <v>0</v>
      </c>
      <c r="R33" s="3">
        <v>0</v>
      </c>
    </row>
    <row r="34" spans="2:18" ht="12.75">
      <c r="B34" s="6" t="s">
        <v>15</v>
      </c>
      <c r="C34" s="22">
        <f>C33/C$10*100</f>
        <v>20.411591768164637</v>
      </c>
      <c r="D34" s="31">
        <f>D33/D$10*100</f>
        <v>20.11263073209976</v>
      </c>
      <c r="E34" s="17">
        <v>0</v>
      </c>
      <c r="F34" s="18">
        <v>0</v>
      </c>
      <c r="G34" s="17">
        <v>59</v>
      </c>
      <c r="H34" s="18">
        <v>21</v>
      </c>
      <c r="I34" s="17">
        <v>0</v>
      </c>
      <c r="J34" s="18">
        <v>0</v>
      </c>
      <c r="K34" s="17">
        <v>68</v>
      </c>
      <c r="L34" s="18">
        <v>79</v>
      </c>
      <c r="M34" s="17">
        <v>0</v>
      </c>
      <c r="N34" s="18">
        <v>0</v>
      </c>
      <c r="O34" s="17">
        <v>0</v>
      </c>
      <c r="P34" s="18">
        <v>0</v>
      </c>
      <c r="Q34" s="17">
        <v>0</v>
      </c>
      <c r="R34" s="3">
        <v>0</v>
      </c>
    </row>
    <row r="35" spans="2:18" ht="12.75">
      <c r="B35" s="3" t="s">
        <v>10</v>
      </c>
      <c r="C35" s="3" t="s">
        <v>209</v>
      </c>
      <c r="D35" s="18" t="s">
        <v>209</v>
      </c>
      <c r="E35" s="17">
        <v>0</v>
      </c>
      <c r="F35" s="18">
        <v>0</v>
      </c>
      <c r="G35" s="17" t="s">
        <v>572</v>
      </c>
      <c r="H35" s="18" t="s">
        <v>553</v>
      </c>
      <c r="I35" s="17">
        <v>0</v>
      </c>
      <c r="J35" s="18">
        <v>0</v>
      </c>
      <c r="K35" s="17" t="s">
        <v>197</v>
      </c>
      <c r="L35" s="18" t="s">
        <v>521</v>
      </c>
      <c r="M35" s="17">
        <v>0</v>
      </c>
      <c r="N35" s="18">
        <v>0</v>
      </c>
      <c r="O35" s="17">
        <v>0</v>
      </c>
      <c r="P35" s="18">
        <v>0</v>
      </c>
      <c r="Q35" s="17">
        <v>0</v>
      </c>
      <c r="R35" s="3">
        <v>0</v>
      </c>
    </row>
    <row r="36" spans="2:18" ht="12.75">
      <c r="B36" s="58" t="s">
        <v>29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</row>
    <row r="37" spans="2:18" ht="12.75">
      <c r="B37" s="3" t="s">
        <v>8</v>
      </c>
      <c r="C37" s="3">
        <f>E37+G37+I37+K37+M37+O37+Q37</f>
        <v>555</v>
      </c>
      <c r="D37" s="18">
        <f>F37+H37+J37+L37+N37+P37+R37</f>
        <v>604</v>
      </c>
      <c r="E37" s="17">
        <v>0</v>
      </c>
      <c r="F37" s="18">
        <v>0</v>
      </c>
      <c r="G37" s="17">
        <v>141</v>
      </c>
      <c r="H37" s="18">
        <v>79</v>
      </c>
      <c r="I37" s="17">
        <v>0</v>
      </c>
      <c r="J37" s="18">
        <v>0</v>
      </c>
      <c r="K37" s="17">
        <v>414</v>
      </c>
      <c r="L37" s="18">
        <v>525</v>
      </c>
      <c r="M37" s="17">
        <v>0</v>
      </c>
      <c r="N37" s="18">
        <v>0</v>
      </c>
      <c r="O37" s="17">
        <v>0</v>
      </c>
      <c r="P37" s="18">
        <v>0</v>
      </c>
      <c r="Q37" s="17">
        <v>0</v>
      </c>
      <c r="R37" s="3">
        <v>0</v>
      </c>
    </row>
    <row r="38" spans="2:18" ht="12.75">
      <c r="B38" s="6" t="s">
        <v>9</v>
      </c>
      <c r="C38" s="22">
        <f>C37/C$10*100</f>
        <v>23.309533809323813</v>
      </c>
      <c r="D38" s="31">
        <f>D37/D$10*100</f>
        <v>24.29605792437651</v>
      </c>
      <c r="E38" s="17">
        <v>0</v>
      </c>
      <c r="F38" s="18">
        <v>0</v>
      </c>
      <c r="G38" s="17">
        <v>75</v>
      </c>
      <c r="H38" s="18">
        <v>38</v>
      </c>
      <c r="I38" s="17">
        <v>0</v>
      </c>
      <c r="J38" s="18">
        <v>0</v>
      </c>
      <c r="K38" s="17">
        <v>75</v>
      </c>
      <c r="L38" s="18">
        <v>91</v>
      </c>
      <c r="M38" s="17">
        <v>0</v>
      </c>
      <c r="N38" s="18">
        <v>0</v>
      </c>
      <c r="O38" s="17">
        <v>0</v>
      </c>
      <c r="P38" s="18">
        <v>0</v>
      </c>
      <c r="Q38" s="17">
        <v>0</v>
      </c>
      <c r="R38" s="3">
        <v>0</v>
      </c>
    </row>
    <row r="39" spans="2:18" ht="12.75">
      <c r="B39" s="3" t="s">
        <v>10</v>
      </c>
      <c r="C39" s="3" t="s">
        <v>210</v>
      </c>
      <c r="D39" s="18" t="s">
        <v>218</v>
      </c>
      <c r="E39" s="17">
        <v>0</v>
      </c>
      <c r="F39" s="18">
        <v>0</v>
      </c>
      <c r="G39" s="17" t="s">
        <v>573</v>
      </c>
      <c r="H39" s="18" t="s">
        <v>574</v>
      </c>
      <c r="I39" s="17">
        <v>0</v>
      </c>
      <c r="J39" s="18">
        <v>0</v>
      </c>
      <c r="K39" s="17" t="s">
        <v>198</v>
      </c>
      <c r="L39" s="18" t="s">
        <v>136</v>
      </c>
      <c r="M39" s="17">
        <v>0</v>
      </c>
      <c r="N39" s="18">
        <v>0</v>
      </c>
      <c r="O39" s="17">
        <v>0</v>
      </c>
      <c r="P39" s="18">
        <v>0</v>
      </c>
      <c r="Q39" s="17">
        <v>0</v>
      </c>
      <c r="R39" s="3">
        <v>0</v>
      </c>
    </row>
    <row r="40" spans="2:18" ht="12.75">
      <c r="B40" s="58" t="s">
        <v>332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2:18" ht="12.75">
      <c r="B41" s="3" t="s">
        <v>8</v>
      </c>
      <c r="C41" s="3">
        <f>E41+G41+I41+K41+M41+O41+Q41</f>
        <v>2354</v>
      </c>
      <c r="D41" s="18">
        <f>F41+H41+J41+L41+N41+P41+R41</f>
        <v>2461</v>
      </c>
      <c r="E41" s="17">
        <v>449</v>
      </c>
      <c r="F41" s="18">
        <v>496</v>
      </c>
      <c r="G41" s="17">
        <v>181</v>
      </c>
      <c r="H41" s="18">
        <v>206</v>
      </c>
      <c r="I41" s="17">
        <v>261</v>
      </c>
      <c r="J41" s="18">
        <v>212</v>
      </c>
      <c r="K41" s="17">
        <v>540</v>
      </c>
      <c r="L41" s="18">
        <v>566</v>
      </c>
      <c r="M41" s="17">
        <v>274</v>
      </c>
      <c r="N41" s="18">
        <v>323</v>
      </c>
      <c r="O41" s="17">
        <v>83</v>
      </c>
      <c r="P41" s="18">
        <v>80</v>
      </c>
      <c r="Q41" s="17">
        <v>566</v>
      </c>
      <c r="R41" s="3">
        <v>578</v>
      </c>
    </row>
    <row r="42" spans="2:18" ht="12.75">
      <c r="B42" s="3" t="s">
        <v>22</v>
      </c>
      <c r="C42" s="3">
        <f>E42+G42+I42+K42+M42+O42+Q42</f>
        <v>2376</v>
      </c>
      <c r="D42" s="18">
        <f>F42+H42+J42+L42+N42+P42+R42</f>
        <v>2482</v>
      </c>
      <c r="E42" s="17">
        <v>449</v>
      </c>
      <c r="F42" s="18">
        <v>500</v>
      </c>
      <c r="G42" s="17">
        <v>188</v>
      </c>
      <c r="H42" s="18">
        <v>208</v>
      </c>
      <c r="I42" s="17">
        <v>263</v>
      </c>
      <c r="J42" s="18">
        <v>212</v>
      </c>
      <c r="K42" s="17">
        <v>552</v>
      </c>
      <c r="L42" s="18">
        <v>577</v>
      </c>
      <c r="M42" s="17">
        <v>274</v>
      </c>
      <c r="N42" s="18">
        <v>323</v>
      </c>
      <c r="O42" s="17">
        <v>83</v>
      </c>
      <c r="P42" s="18">
        <v>80</v>
      </c>
      <c r="Q42" s="17">
        <v>567</v>
      </c>
      <c r="R42" s="3">
        <v>582</v>
      </c>
    </row>
    <row r="43" spans="2:18" ht="12.75">
      <c r="B43" s="6" t="s">
        <v>9</v>
      </c>
      <c r="C43" s="22">
        <f>C41/C$42*100</f>
        <v>99.07407407407408</v>
      </c>
      <c r="D43" s="31">
        <f>D41/D$42*100</f>
        <v>99.1539081385979</v>
      </c>
      <c r="E43" s="17">
        <v>100</v>
      </c>
      <c r="F43" s="18">
        <v>99</v>
      </c>
      <c r="G43" s="17">
        <v>96</v>
      </c>
      <c r="H43" s="18">
        <v>99</v>
      </c>
      <c r="I43" s="17">
        <v>99</v>
      </c>
      <c r="J43" s="18">
        <v>100</v>
      </c>
      <c r="K43" s="17">
        <v>98</v>
      </c>
      <c r="L43" s="18">
        <v>98</v>
      </c>
      <c r="M43" s="17">
        <v>100</v>
      </c>
      <c r="N43" s="18">
        <v>100</v>
      </c>
      <c r="O43" s="17">
        <v>100</v>
      </c>
      <c r="P43" s="18">
        <v>100</v>
      </c>
      <c r="Q43" s="17">
        <v>100</v>
      </c>
      <c r="R43" s="3">
        <v>99</v>
      </c>
    </row>
    <row r="44" spans="2:18" ht="12.75">
      <c r="B44" s="3" t="s">
        <v>10</v>
      </c>
      <c r="C44" s="3" t="s">
        <v>213</v>
      </c>
      <c r="D44" s="18" t="s">
        <v>214</v>
      </c>
      <c r="E44" s="17" t="s">
        <v>214</v>
      </c>
      <c r="F44" s="18" t="s">
        <v>575</v>
      </c>
      <c r="G44" s="17" t="s">
        <v>230</v>
      </c>
      <c r="H44" s="18" t="s">
        <v>362</v>
      </c>
      <c r="I44" s="17" t="s">
        <v>362</v>
      </c>
      <c r="J44" s="18" t="s">
        <v>575</v>
      </c>
      <c r="K44" s="17" t="s">
        <v>138</v>
      </c>
      <c r="L44" s="18" t="s">
        <v>146</v>
      </c>
      <c r="M44" s="17" t="s">
        <v>214</v>
      </c>
      <c r="N44" s="18" t="s">
        <v>214</v>
      </c>
      <c r="O44" s="17" t="s">
        <v>576</v>
      </c>
      <c r="P44" s="18" t="s">
        <v>577</v>
      </c>
      <c r="Q44" s="17" t="s">
        <v>214</v>
      </c>
      <c r="R44" s="3" t="s">
        <v>575</v>
      </c>
    </row>
    <row r="45" spans="2:18" ht="12.75">
      <c r="B45" s="58" t="s">
        <v>34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2:18" ht="12.75">
      <c r="B46" s="3" t="s">
        <v>8</v>
      </c>
      <c r="C46" s="3">
        <f>E46+G46+I46+K46+M46+O46+Q46</f>
        <v>1160</v>
      </c>
      <c r="D46" s="18">
        <f>F46+H46+J46+L46+N46+P46+R46</f>
        <v>1145</v>
      </c>
      <c r="E46" s="17">
        <v>174</v>
      </c>
      <c r="F46" s="18">
        <v>175</v>
      </c>
      <c r="G46" s="17">
        <v>60</v>
      </c>
      <c r="H46" s="18">
        <v>66</v>
      </c>
      <c r="I46" s="17">
        <v>77</v>
      </c>
      <c r="J46" s="18">
        <v>64</v>
      </c>
      <c r="K46" s="17">
        <v>342</v>
      </c>
      <c r="L46" s="18">
        <v>378</v>
      </c>
      <c r="M46" s="17">
        <v>79</v>
      </c>
      <c r="N46" s="18">
        <v>96</v>
      </c>
      <c r="O46" s="17">
        <v>39</v>
      </c>
      <c r="P46" s="18">
        <v>32</v>
      </c>
      <c r="Q46" s="17">
        <v>389</v>
      </c>
      <c r="R46" s="3">
        <v>334</v>
      </c>
    </row>
    <row r="47" spans="2:18" ht="12.75">
      <c r="B47" s="6" t="s">
        <v>9</v>
      </c>
      <c r="C47" s="22">
        <f>C46/C$10*100</f>
        <v>48.71902561948761</v>
      </c>
      <c r="D47" s="31">
        <f>D46/D$10*100</f>
        <v>46.057924376508446</v>
      </c>
      <c r="E47" s="17">
        <v>39</v>
      </c>
      <c r="F47" s="18">
        <v>35</v>
      </c>
      <c r="G47" s="17">
        <v>32</v>
      </c>
      <c r="H47" s="18">
        <v>32</v>
      </c>
      <c r="I47" s="17">
        <v>29</v>
      </c>
      <c r="J47" s="18">
        <v>30</v>
      </c>
      <c r="K47" s="17">
        <v>62</v>
      </c>
      <c r="L47" s="18">
        <v>66</v>
      </c>
      <c r="M47" s="17">
        <v>29</v>
      </c>
      <c r="N47" s="18">
        <v>30</v>
      </c>
      <c r="O47" s="17">
        <v>46</v>
      </c>
      <c r="P47" s="18">
        <v>40</v>
      </c>
      <c r="Q47" s="17">
        <v>68</v>
      </c>
      <c r="R47" s="3">
        <v>57</v>
      </c>
    </row>
    <row r="48" spans="2:18" ht="12.75">
      <c r="B48" s="3" t="s">
        <v>10</v>
      </c>
      <c r="C48" s="3" t="s">
        <v>211</v>
      </c>
      <c r="D48" s="18" t="s">
        <v>219</v>
      </c>
      <c r="E48" s="17" t="s">
        <v>578</v>
      </c>
      <c r="F48" s="18" t="s">
        <v>579</v>
      </c>
      <c r="G48" s="17" t="s">
        <v>496</v>
      </c>
      <c r="H48" s="18" t="s">
        <v>580</v>
      </c>
      <c r="I48" s="17" t="s">
        <v>581</v>
      </c>
      <c r="J48" s="18" t="s">
        <v>582</v>
      </c>
      <c r="K48" s="17" t="s">
        <v>189</v>
      </c>
      <c r="L48" s="18" t="s">
        <v>155</v>
      </c>
      <c r="M48" s="17" t="s">
        <v>583</v>
      </c>
      <c r="N48" s="18" t="s">
        <v>584</v>
      </c>
      <c r="O48" s="17" t="s">
        <v>585</v>
      </c>
      <c r="P48" s="18" t="s">
        <v>586</v>
      </c>
      <c r="Q48" s="17" t="s">
        <v>197</v>
      </c>
      <c r="R48" s="3" t="s">
        <v>309</v>
      </c>
    </row>
    <row r="49" spans="2:18" ht="12.75">
      <c r="B49" s="58" t="s">
        <v>37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60"/>
    </row>
    <row r="50" spans="2:18" ht="12.75">
      <c r="B50" s="3" t="s">
        <v>8</v>
      </c>
      <c r="C50" s="3">
        <f>E50+G50+I50+K50+M50+O50+Q50</f>
        <v>2046</v>
      </c>
      <c r="D50" s="18">
        <f>F50+H50+J50+L50+N50+P50+R50</f>
        <v>2098</v>
      </c>
      <c r="E50" s="17">
        <v>376</v>
      </c>
      <c r="F50" s="18">
        <v>399</v>
      </c>
      <c r="G50" s="17">
        <v>143</v>
      </c>
      <c r="H50" s="18">
        <v>155</v>
      </c>
      <c r="I50" s="17">
        <v>176</v>
      </c>
      <c r="J50" s="18">
        <v>130</v>
      </c>
      <c r="K50" s="17">
        <v>498</v>
      </c>
      <c r="L50" s="18">
        <v>530</v>
      </c>
      <c r="M50" s="17">
        <v>245</v>
      </c>
      <c r="N50" s="18">
        <v>282</v>
      </c>
      <c r="O50" s="17">
        <v>63</v>
      </c>
      <c r="P50" s="18">
        <v>60</v>
      </c>
      <c r="Q50" s="17">
        <v>545</v>
      </c>
      <c r="R50" s="3">
        <v>542</v>
      </c>
    </row>
    <row r="51" spans="2:18" ht="12.75">
      <c r="B51" s="6" t="s">
        <v>9</v>
      </c>
      <c r="C51" s="22">
        <f>C50/C$10*100</f>
        <v>85.93028139437212</v>
      </c>
      <c r="D51" s="31">
        <f>D50/D$10*100</f>
        <v>84.39259855189059</v>
      </c>
      <c r="E51" s="17">
        <v>84</v>
      </c>
      <c r="F51" s="18">
        <v>80</v>
      </c>
      <c r="G51" s="17">
        <v>76</v>
      </c>
      <c r="H51" s="18">
        <v>75</v>
      </c>
      <c r="I51" s="17">
        <v>67</v>
      </c>
      <c r="J51" s="18">
        <v>61</v>
      </c>
      <c r="K51" s="17">
        <v>90</v>
      </c>
      <c r="L51" s="18">
        <v>92</v>
      </c>
      <c r="M51" s="17">
        <v>89</v>
      </c>
      <c r="N51" s="18">
        <v>87</v>
      </c>
      <c r="O51" s="17">
        <v>75</v>
      </c>
      <c r="P51" s="18">
        <v>75</v>
      </c>
      <c r="Q51" s="17">
        <v>96</v>
      </c>
      <c r="R51" s="3">
        <v>93</v>
      </c>
    </row>
    <row r="52" spans="2:18" ht="12.75">
      <c r="B52" s="3" t="s">
        <v>10</v>
      </c>
      <c r="C52" s="3" t="s">
        <v>46</v>
      </c>
      <c r="D52" s="18" t="s">
        <v>220</v>
      </c>
      <c r="E52" s="17" t="s">
        <v>169</v>
      </c>
      <c r="F52" s="18" t="s">
        <v>179</v>
      </c>
      <c r="G52" s="17" t="s">
        <v>587</v>
      </c>
      <c r="H52" s="18" t="s">
        <v>409</v>
      </c>
      <c r="I52" s="17" t="s">
        <v>351</v>
      </c>
      <c r="J52" s="18" t="s">
        <v>588</v>
      </c>
      <c r="K52" s="17" t="s">
        <v>326</v>
      </c>
      <c r="L52" s="18" t="s">
        <v>589</v>
      </c>
      <c r="M52" s="17" t="s">
        <v>370</v>
      </c>
      <c r="N52" s="18" t="s">
        <v>463</v>
      </c>
      <c r="O52" s="17" t="s">
        <v>590</v>
      </c>
      <c r="P52" s="18" t="s">
        <v>590</v>
      </c>
      <c r="Q52" s="17" t="s">
        <v>71</v>
      </c>
      <c r="R52" s="3" t="s">
        <v>545</v>
      </c>
    </row>
    <row r="53" spans="2:18" ht="12.75">
      <c r="B53" s="58" t="s">
        <v>40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0"/>
    </row>
    <row r="54" spans="2:18" ht="12.75">
      <c r="B54" s="3" t="s">
        <v>8</v>
      </c>
      <c r="C54" s="3">
        <f>E54+G54+I54+K54+M54+O54+Q54</f>
        <v>2219</v>
      </c>
      <c r="D54" s="18">
        <f>F54+H54+J54+L54+N54+P54+R54</f>
        <v>2305</v>
      </c>
      <c r="E54" s="17">
        <v>414</v>
      </c>
      <c r="F54" s="18">
        <v>462</v>
      </c>
      <c r="G54" s="17">
        <v>168</v>
      </c>
      <c r="H54" s="18">
        <v>183</v>
      </c>
      <c r="I54" s="17">
        <v>219</v>
      </c>
      <c r="J54" s="18">
        <v>163</v>
      </c>
      <c r="K54" s="17">
        <v>521</v>
      </c>
      <c r="L54" s="18">
        <v>548</v>
      </c>
      <c r="M54" s="17">
        <v>268</v>
      </c>
      <c r="N54" s="18">
        <v>312</v>
      </c>
      <c r="O54" s="17">
        <v>73</v>
      </c>
      <c r="P54" s="18">
        <v>71</v>
      </c>
      <c r="Q54" s="17">
        <v>556</v>
      </c>
      <c r="R54" s="3">
        <v>566</v>
      </c>
    </row>
    <row r="55" spans="2:18" ht="12.75">
      <c r="B55" s="6" t="s">
        <v>15</v>
      </c>
      <c r="C55" s="22">
        <f>C54/C$10*100</f>
        <v>93.19613607727845</v>
      </c>
      <c r="D55" s="31">
        <f>D54/D$10*100</f>
        <v>92.71922767497989</v>
      </c>
      <c r="E55" s="17">
        <v>92</v>
      </c>
      <c r="F55" s="18">
        <v>92</v>
      </c>
      <c r="G55" s="17">
        <v>89</v>
      </c>
      <c r="H55" s="18">
        <v>88</v>
      </c>
      <c r="I55" s="17">
        <v>83</v>
      </c>
      <c r="J55" s="18">
        <v>76</v>
      </c>
      <c r="K55" s="17">
        <v>94</v>
      </c>
      <c r="L55" s="18">
        <v>95</v>
      </c>
      <c r="M55" s="17">
        <v>98</v>
      </c>
      <c r="N55" s="18">
        <v>97</v>
      </c>
      <c r="O55" s="17">
        <v>87</v>
      </c>
      <c r="P55" s="18">
        <v>89</v>
      </c>
      <c r="Q55" s="17">
        <v>98</v>
      </c>
      <c r="R55" s="3">
        <v>97</v>
      </c>
    </row>
    <row r="56" spans="2:18" ht="12.75">
      <c r="B56" s="3" t="s">
        <v>10</v>
      </c>
      <c r="C56" s="3" t="s">
        <v>212</v>
      </c>
      <c r="D56" s="18" t="s">
        <v>221</v>
      </c>
      <c r="E56" s="17" t="s">
        <v>589</v>
      </c>
      <c r="F56" s="18" t="s">
        <v>591</v>
      </c>
      <c r="G56" s="17" t="s">
        <v>418</v>
      </c>
      <c r="H56" s="18" t="s">
        <v>547</v>
      </c>
      <c r="I56" s="17" t="s">
        <v>458</v>
      </c>
      <c r="J56" s="18" t="s">
        <v>592</v>
      </c>
      <c r="K56" s="17" t="s">
        <v>221</v>
      </c>
      <c r="L56" s="18" t="s">
        <v>315</v>
      </c>
      <c r="M56" s="17" t="s">
        <v>363</v>
      </c>
      <c r="N56" s="18" t="s">
        <v>175</v>
      </c>
      <c r="O56" s="17" t="s">
        <v>593</v>
      </c>
      <c r="P56" s="18" t="s">
        <v>594</v>
      </c>
      <c r="Q56" s="17" t="s">
        <v>138</v>
      </c>
      <c r="R56" s="3" t="s">
        <v>595</v>
      </c>
    </row>
    <row r="57" spans="2:18" ht="12.75">
      <c r="B57" s="4" t="s">
        <v>43</v>
      </c>
      <c r="C57" s="5">
        <f>E57+G57+I57+K57+M57+O57+Q57</f>
        <v>2294</v>
      </c>
      <c r="D57" s="19">
        <f>F57+H57+J57+L57+N57+P57+R57</f>
        <v>2458</v>
      </c>
      <c r="E57" s="13">
        <v>424</v>
      </c>
      <c r="F57" s="19">
        <v>472</v>
      </c>
      <c r="G57" s="13">
        <v>184</v>
      </c>
      <c r="H57" s="19">
        <v>210</v>
      </c>
      <c r="I57" s="13">
        <v>248</v>
      </c>
      <c r="J57" s="19">
        <v>204</v>
      </c>
      <c r="K57" s="13">
        <v>501</v>
      </c>
      <c r="L57" s="19">
        <v>546</v>
      </c>
      <c r="M57" s="13">
        <v>273</v>
      </c>
      <c r="N57" s="19">
        <v>335</v>
      </c>
      <c r="O57" s="13">
        <v>75</v>
      </c>
      <c r="P57" s="19">
        <v>77</v>
      </c>
      <c r="Q57" s="13">
        <v>589</v>
      </c>
      <c r="R57" s="5">
        <v>614</v>
      </c>
    </row>
    <row r="58" spans="2:18" ht="12.75">
      <c r="B58" s="58" t="s">
        <v>44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/>
    </row>
    <row r="59" spans="2:18" ht="12.75">
      <c r="B59" s="3" t="s">
        <v>8</v>
      </c>
      <c r="C59" s="3">
        <f>E59+G59+I59+K59+M59+O59+Q59</f>
        <v>2105</v>
      </c>
      <c r="D59" s="18">
        <f>F59+H59+J59+L59+N59+P59+R59</f>
        <v>2236</v>
      </c>
      <c r="E59" s="17">
        <v>409</v>
      </c>
      <c r="F59" s="18">
        <v>461</v>
      </c>
      <c r="G59" s="17">
        <v>160</v>
      </c>
      <c r="H59" s="18">
        <v>183</v>
      </c>
      <c r="I59" s="17">
        <v>213</v>
      </c>
      <c r="J59" s="18">
        <v>177</v>
      </c>
      <c r="K59" s="17">
        <v>443</v>
      </c>
      <c r="L59" s="18">
        <v>477</v>
      </c>
      <c r="M59" s="17">
        <v>263</v>
      </c>
      <c r="N59" s="18">
        <v>318</v>
      </c>
      <c r="O59" s="17">
        <v>63</v>
      </c>
      <c r="P59" s="18">
        <v>70</v>
      </c>
      <c r="Q59" s="17">
        <v>554</v>
      </c>
      <c r="R59" s="3">
        <v>550</v>
      </c>
    </row>
    <row r="60" spans="2:18" ht="12.75">
      <c r="B60" s="6" t="s">
        <v>9</v>
      </c>
      <c r="C60" s="22">
        <f>C59/C$57*100</f>
        <v>91.76111595466435</v>
      </c>
      <c r="D60" s="31">
        <f>D59/D$57*100</f>
        <v>90.96826688364524</v>
      </c>
      <c r="E60" s="17">
        <v>96</v>
      </c>
      <c r="F60" s="18">
        <v>98</v>
      </c>
      <c r="G60" s="17">
        <v>87</v>
      </c>
      <c r="H60" s="18">
        <v>87</v>
      </c>
      <c r="I60" s="17">
        <v>86</v>
      </c>
      <c r="J60" s="18">
        <v>87</v>
      </c>
      <c r="K60" s="17">
        <v>88</v>
      </c>
      <c r="L60" s="18">
        <v>87</v>
      </c>
      <c r="M60" s="17">
        <v>96</v>
      </c>
      <c r="N60" s="18">
        <v>95</v>
      </c>
      <c r="O60" s="17">
        <v>84</v>
      </c>
      <c r="P60" s="18">
        <v>91</v>
      </c>
      <c r="Q60" s="17">
        <v>94</v>
      </c>
      <c r="R60" s="3">
        <v>90</v>
      </c>
    </row>
    <row r="61" spans="2:18" ht="12.75">
      <c r="B61" s="3" t="s">
        <v>10</v>
      </c>
      <c r="C61" s="3" t="s">
        <v>222</v>
      </c>
      <c r="D61" s="18" t="s">
        <v>226</v>
      </c>
      <c r="E61" s="17" t="s">
        <v>175</v>
      </c>
      <c r="F61" s="18" t="s">
        <v>138</v>
      </c>
      <c r="G61" s="17" t="s">
        <v>596</v>
      </c>
      <c r="H61" s="18" t="s">
        <v>597</v>
      </c>
      <c r="I61" s="17" t="s">
        <v>598</v>
      </c>
      <c r="J61" s="18" t="s">
        <v>596</v>
      </c>
      <c r="K61" s="17" t="s">
        <v>356</v>
      </c>
      <c r="L61" s="18" t="s">
        <v>284</v>
      </c>
      <c r="M61" s="17" t="s">
        <v>230</v>
      </c>
      <c r="N61" s="18" t="s">
        <v>234</v>
      </c>
      <c r="O61" s="17" t="s">
        <v>599</v>
      </c>
      <c r="P61" s="18" t="s">
        <v>600</v>
      </c>
      <c r="Q61" s="17" t="s">
        <v>221</v>
      </c>
      <c r="R61" s="3" t="s">
        <v>326</v>
      </c>
    </row>
    <row r="62" spans="2:18" ht="12.75">
      <c r="B62" s="58" t="s">
        <v>47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</row>
    <row r="63" spans="2:18" ht="12.75">
      <c r="B63" s="3" t="s">
        <v>8</v>
      </c>
      <c r="C63" s="3">
        <f>E63+G63+I63+K63+M63+O63+Q63</f>
        <v>609</v>
      </c>
      <c r="D63" s="18">
        <f>F63+H63+J63+L63+N63+P63+R63</f>
        <v>604</v>
      </c>
      <c r="E63" s="17">
        <v>53</v>
      </c>
      <c r="F63" s="18">
        <v>79</v>
      </c>
      <c r="G63" s="17">
        <v>32</v>
      </c>
      <c r="H63" s="18">
        <v>40</v>
      </c>
      <c r="I63" s="17">
        <v>32</v>
      </c>
      <c r="J63" s="18">
        <v>32</v>
      </c>
      <c r="K63" s="17">
        <v>168</v>
      </c>
      <c r="L63" s="18">
        <v>180</v>
      </c>
      <c r="M63" s="17">
        <v>33</v>
      </c>
      <c r="N63" s="18">
        <v>45</v>
      </c>
      <c r="O63" s="17">
        <v>19</v>
      </c>
      <c r="P63" s="18">
        <v>24</v>
      </c>
      <c r="Q63" s="17">
        <v>272</v>
      </c>
      <c r="R63" s="3">
        <v>204</v>
      </c>
    </row>
    <row r="64" spans="2:18" ht="12.75">
      <c r="B64" s="6" t="s">
        <v>9</v>
      </c>
      <c r="C64" s="22">
        <f>C63/C$57*100</f>
        <v>26.54751525719268</v>
      </c>
      <c r="D64" s="31">
        <f>D63/D$57*100</f>
        <v>24.572823433685922</v>
      </c>
      <c r="E64" s="17">
        <v>13</v>
      </c>
      <c r="F64" s="18">
        <v>17</v>
      </c>
      <c r="G64" s="17">
        <v>17</v>
      </c>
      <c r="H64" s="18">
        <v>19</v>
      </c>
      <c r="I64" s="17">
        <v>13</v>
      </c>
      <c r="J64" s="18">
        <v>16</v>
      </c>
      <c r="K64" s="17">
        <v>34</v>
      </c>
      <c r="L64" s="18">
        <v>33</v>
      </c>
      <c r="M64" s="17">
        <v>12</v>
      </c>
      <c r="N64" s="18">
        <v>13</v>
      </c>
      <c r="O64" s="17">
        <v>25</v>
      </c>
      <c r="P64" s="18">
        <v>31</v>
      </c>
      <c r="Q64" s="17">
        <v>46</v>
      </c>
      <c r="R64" s="3">
        <v>33</v>
      </c>
    </row>
    <row r="65" spans="2:18" ht="12.75">
      <c r="B65" s="3" t="s">
        <v>10</v>
      </c>
      <c r="C65" s="3" t="s">
        <v>223</v>
      </c>
      <c r="D65" s="18" t="s">
        <v>218</v>
      </c>
      <c r="E65" s="17" t="s">
        <v>601</v>
      </c>
      <c r="F65" s="18" t="s">
        <v>172</v>
      </c>
      <c r="G65" s="17" t="s">
        <v>602</v>
      </c>
      <c r="H65" s="18" t="s">
        <v>554</v>
      </c>
      <c r="I65" s="17" t="s">
        <v>603</v>
      </c>
      <c r="J65" s="18" t="s">
        <v>604</v>
      </c>
      <c r="K65" s="17" t="s">
        <v>605</v>
      </c>
      <c r="L65" s="18" t="s">
        <v>185</v>
      </c>
      <c r="M65" s="17" t="s">
        <v>377</v>
      </c>
      <c r="N65" s="18" t="s">
        <v>606</v>
      </c>
      <c r="O65" s="17" t="s">
        <v>607</v>
      </c>
      <c r="P65" s="18" t="s">
        <v>608</v>
      </c>
      <c r="Q65" s="17" t="s">
        <v>143</v>
      </c>
      <c r="R65" s="3" t="s">
        <v>609</v>
      </c>
    </row>
    <row r="66" spans="2:18" ht="12.75">
      <c r="B66" s="58" t="s">
        <v>50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spans="2:18" ht="12.75">
      <c r="B67" s="3" t="s">
        <v>8</v>
      </c>
      <c r="C67" s="3">
        <f>E67+G67+I67+K67+M67+O67+Q67</f>
        <v>1534</v>
      </c>
      <c r="D67" s="18">
        <f>F67+H67+J67+L67+N67+P67+R67</f>
        <v>1695</v>
      </c>
      <c r="E67" s="17">
        <v>279</v>
      </c>
      <c r="F67" s="18">
        <v>341</v>
      </c>
      <c r="G67" s="17">
        <v>92</v>
      </c>
      <c r="H67" s="18">
        <v>109</v>
      </c>
      <c r="I67" s="17">
        <v>82</v>
      </c>
      <c r="J67" s="18">
        <v>84</v>
      </c>
      <c r="K67" s="17">
        <v>334</v>
      </c>
      <c r="L67" s="18">
        <v>377</v>
      </c>
      <c r="M67" s="17">
        <v>210</v>
      </c>
      <c r="N67" s="18">
        <v>263</v>
      </c>
      <c r="O67" s="17">
        <v>43</v>
      </c>
      <c r="P67" s="18">
        <v>42</v>
      </c>
      <c r="Q67" s="17">
        <v>494</v>
      </c>
      <c r="R67" s="3">
        <v>479</v>
      </c>
    </row>
    <row r="68" spans="2:18" ht="12.75">
      <c r="B68" s="6" t="s">
        <v>9</v>
      </c>
      <c r="C68" s="22">
        <f>C67/C$57*100</f>
        <v>66.87009590235397</v>
      </c>
      <c r="D68" s="31">
        <f>D67/D$57*100</f>
        <v>68.95850284784377</v>
      </c>
      <c r="E68" s="17">
        <v>66</v>
      </c>
      <c r="F68" s="18">
        <v>72</v>
      </c>
      <c r="G68" s="17">
        <v>50</v>
      </c>
      <c r="H68" s="18">
        <v>52</v>
      </c>
      <c r="I68" s="17">
        <v>33</v>
      </c>
      <c r="J68" s="18">
        <v>41</v>
      </c>
      <c r="K68" s="17">
        <v>67</v>
      </c>
      <c r="L68" s="18">
        <v>69</v>
      </c>
      <c r="M68" s="17">
        <v>77</v>
      </c>
      <c r="N68" s="18">
        <v>79</v>
      </c>
      <c r="O68" s="17">
        <v>57</v>
      </c>
      <c r="P68" s="18">
        <v>55</v>
      </c>
      <c r="Q68" s="17">
        <v>84</v>
      </c>
      <c r="R68" s="3">
        <v>78</v>
      </c>
    </row>
    <row r="69" spans="2:18" ht="12.75">
      <c r="B69" s="3" t="s">
        <v>10</v>
      </c>
      <c r="C69" s="3" t="s">
        <v>224</v>
      </c>
      <c r="D69" s="18"/>
      <c r="E69" s="17" t="s">
        <v>245</v>
      </c>
      <c r="F69" s="18" t="s">
        <v>168</v>
      </c>
      <c r="G69" s="17" t="s">
        <v>610</v>
      </c>
      <c r="H69" s="18" t="s">
        <v>611</v>
      </c>
      <c r="I69" s="17" t="s">
        <v>438</v>
      </c>
      <c r="J69" s="18" t="s">
        <v>612</v>
      </c>
      <c r="K69" s="17" t="s">
        <v>161</v>
      </c>
      <c r="L69" s="18" t="s">
        <v>182</v>
      </c>
      <c r="M69" s="17" t="s">
        <v>613</v>
      </c>
      <c r="N69" s="18" t="s">
        <v>614</v>
      </c>
      <c r="O69" s="17" t="s">
        <v>615</v>
      </c>
      <c r="P69" s="18" t="s">
        <v>616</v>
      </c>
      <c r="Q69" s="17" t="s">
        <v>145</v>
      </c>
      <c r="R69" s="3" t="s">
        <v>156</v>
      </c>
    </row>
    <row r="70" spans="2:18" ht="12.75">
      <c r="B70" s="58" t="s">
        <v>52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</row>
    <row r="71" spans="2:18" ht="12.75">
      <c r="B71" s="3" t="s">
        <v>8</v>
      </c>
      <c r="C71" s="3">
        <f>E71+G71+I71+K71+M71+O71+Q71</f>
        <v>1853</v>
      </c>
      <c r="D71" s="18">
        <f>F71+H71+J71+L71+N71+P71+R71</f>
        <v>2018</v>
      </c>
      <c r="E71" s="17">
        <v>366</v>
      </c>
      <c r="F71" s="18">
        <v>425</v>
      </c>
      <c r="G71" s="17">
        <v>126</v>
      </c>
      <c r="H71" s="18">
        <v>151</v>
      </c>
      <c r="I71" s="17">
        <v>131</v>
      </c>
      <c r="J71" s="18">
        <v>128</v>
      </c>
      <c r="K71" s="17">
        <v>394</v>
      </c>
      <c r="L71" s="18">
        <v>431</v>
      </c>
      <c r="M71" s="17">
        <v>256</v>
      </c>
      <c r="N71" s="18">
        <v>303</v>
      </c>
      <c r="O71" s="17">
        <v>50</v>
      </c>
      <c r="P71" s="18">
        <v>53</v>
      </c>
      <c r="Q71" s="17">
        <v>530</v>
      </c>
      <c r="R71" s="3">
        <v>527</v>
      </c>
    </row>
    <row r="72" spans="2:18" ht="12.75">
      <c r="B72" s="6" t="s">
        <v>15</v>
      </c>
      <c r="C72" s="22">
        <f>C71/C$57*100</f>
        <v>80.77593722755013</v>
      </c>
      <c r="D72" s="31">
        <f>D71/D$57*100</f>
        <v>82.09926769731489</v>
      </c>
      <c r="E72" s="17">
        <v>86</v>
      </c>
      <c r="F72" s="18">
        <v>90</v>
      </c>
      <c r="G72" s="17">
        <v>68</v>
      </c>
      <c r="H72" s="18">
        <v>72</v>
      </c>
      <c r="I72" s="17">
        <v>53</v>
      </c>
      <c r="J72" s="18">
        <v>63</v>
      </c>
      <c r="K72" s="17">
        <v>79</v>
      </c>
      <c r="L72" s="18">
        <v>79</v>
      </c>
      <c r="M72" s="17">
        <v>94</v>
      </c>
      <c r="N72" s="18">
        <v>90</v>
      </c>
      <c r="O72" s="17">
        <v>67</v>
      </c>
      <c r="P72" s="18">
        <v>69</v>
      </c>
      <c r="Q72" s="17">
        <v>90</v>
      </c>
      <c r="R72" s="3">
        <v>86</v>
      </c>
    </row>
    <row r="73" spans="2:18" ht="12.75">
      <c r="B73" s="3" t="s">
        <v>10</v>
      </c>
      <c r="C73" s="3" t="s">
        <v>225</v>
      </c>
      <c r="D73" s="18" t="s">
        <v>227</v>
      </c>
      <c r="E73" s="17" t="s">
        <v>617</v>
      </c>
      <c r="F73" s="18" t="s">
        <v>326</v>
      </c>
      <c r="G73" s="17" t="s">
        <v>618</v>
      </c>
      <c r="H73" s="18" t="s">
        <v>619</v>
      </c>
      <c r="I73" s="17" t="s">
        <v>620</v>
      </c>
      <c r="J73" s="18" t="s">
        <v>621</v>
      </c>
      <c r="K73" s="17" t="s">
        <v>247</v>
      </c>
      <c r="L73" s="18" t="s">
        <v>247</v>
      </c>
      <c r="M73" s="17" t="s">
        <v>386</v>
      </c>
      <c r="N73" s="18" t="s">
        <v>622</v>
      </c>
      <c r="O73" s="17" t="s">
        <v>623</v>
      </c>
      <c r="P73" s="18" t="s">
        <v>624</v>
      </c>
      <c r="Q73" s="17" t="s">
        <v>326</v>
      </c>
      <c r="R73" s="3" t="s">
        <v>137</v>
      </c>
    </row>
    <row r="75" spans="2:18" ht="24.75" customHeight="1">
      <c r="B75" s="1"/>
      <c r="C75" s="79" t="s">
        <v>96</v>
      </c>
      <c r="D75" s="77"/>
      <c r="E75" s="77" t="s">
        <v>97</v>
      </c>
      <c r="F75" s="77"/>
      <c r="G75" s="77" t="s">
        <v>98</v>
      </c>
      <c r="H75" s="77"/>
      <c r="I75" s="77" t="s">
        <v>99</v>
      </c>
      <c r="J75" s="77"/>
      <c r="K75" s="77" t="s">
        <v>100</v>
      </c>
      <c r="L75" s="77"/>
      <c r="M75" s="77" t="s">
        <v>101</v>
      </c>
      <c r="N75" s="77"/>
      <c r="O75" s="77" t="s">
        <v>102</v>
      </c>
      <c r="P75" s="77"/>
      <c r="Q75" s="77" t="s">
        <v>132</v>
      </c>
      <c r="R75" s="77"/>
    </row>
    <row r="76" spans="1:18" ht="12.75">
      <c r="A76" s="20" t="s">
        <v>55</v>
      </c>
      <c r="B76" s="1"/>
      <c r="C76" s="14">
        <v>2007</v>
      </c>
      <c r="D76" s="15">
        <v>2008</v>
      </c>
      <c r="E76" s="15">
        <v>2007</v>
      </c>
      <c r="F76" s="15">
        <v>2008</v>
      </c>
      <c r="G76" s="15">
        <v>2007</v>
      </c>
      <c r="H76" s="15">
        <v>2008</v>
      </c>
      <c r="I76" s="15">
        <v>2007</v>
      </c>
      <c r="J76" s="15">
        <v>2008</v>
      </c>
      <c r="K76" s="15">
        <v>2007</v>
      </c>
      <c r="L76" s="15">
        <v>2008</v>
      </c>
      <c r="M76" s="15">
        <v>2007</v>
      </c>
      <c r="N76" s="15">
        <v>2008</v>
      </c>
      <c r="O76" s="15">
        <v>2007</v>
      </c>
      <c r="P76" s="15">
        <v>2008</v>
      </c>
      <c r="Q76" s="15">
        <v>2007</v>
      </c>
      <c r="R76" s="16">
        <v>2008</v>
      </c>
    </row>
    <row r="77" spans="2:18" ht="12.75">
      <c r="B77" s="7" t="s">
        <v>56</v>
      </c>
      <c r="C77" s="3">
        <f>E77+G77+I77+K77+M77+O77+Q77</f>
        <v>2337</v>
      </c>
      <c r="D77" s="18">
        <f>F77+H77+J77+L77+N77+P77+R77</f>
        <v>2486</v>
      </c>
      <c r="E77" s="17">
        <v>437</v>
      </c>
      <c r="F77" s="18">
        <v>498</v>
      </c>
      <c r="G77" s="17">
        <v>191</v>
      </c>
      <c r="H77" s="18">
        <v>217</v>
      </c>
      <c r="I77" s="17">
        <v>259</v>
      </c>
      <c r="J77" s="18">
        <v>218</v>
      </c>
      <c r="K77" s="17">
        <v>541</v>
      </c>
      <c r="L77" s="18">
        <v>555</v>
      </c>
      <c r="M77" s="17">
        <v>266</v>
      </c>
      <c r="N77" s="18">
        <v>327</v>
      </c>
      <c r="O77" s="17">
        <v>82</v>
      </c>
      <c r="P77" s="18">
        <v>83</v>
      </c>
      <c r="Q77" s="17">
        <v>561</v>
      </c>
      <c r="R77" s="3">
        <v>588</v>
      </c>
    </row>
    <row r="78" spans="2:18" ht="12.75">
      <c r="B78" s="58" t="s">
        <v>57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60"/>
    </row>
    <row r="79" spans="2:18" ht="12.75">
      <c r="B79" s="3" t="s">
        <v>19</v>
      </c>
      <c r="C79" s="3" t="s">
        <v>260</v>
      </c>
      <c r="D79" s="3" t="s">
        <v>260</v>
      </c>
      <c r="E79" s="17">
        <v>23.9</v>
      </c>
      <c r="F79" s="18">
        <v>24.7</v>
      </c>
      <c r="G79" s="17">
        <v>34.1</v>
      </c>
      <c r="H79" s="18">
        <v>36.7</v>
      </c>
      <c r="I79" s="17">
        <v>31.1</v>
      </c>
      <c r="J79" s="18">
        <v>26.1</v>
      </c>
      <c r="K79" s="17">
        <v>27.4</v>
      </c>
      <c r="L79" s="18">
        <v>27.9</v>
      </c>
      <c r="M79" s="17">
        <v>21.1</v>
      </c>
      <c r="N79" s="18">
        <v>24.4</v>
      </c>
      <c r="O79" s="17">
        <v>54.4</v>
      </c>
      <c r="P79" s="18">
        <v>45.4</v>
      </c>
      <c r="Q79" s="17">
        <v>15</v>
      </c>
      <c r="R79" s="3">
        <v>21.2</v>
      </c>
    </row>
    <row r="80" spans="2:18" ht="12.75">
      <c r="B80" s="3" t="s">
        <v>20</v>
      </c>
      <c r="C80" s="3">
        <f>MIN(E80,G80,I80,K80,M80,O80,Q80)</f>
        <v>0</v>
      </c>
      <c r="D80" s="18">
        <f>MIN(F80,H80,J80,L80,N80,P80,R80)</f>
        <v>0</v>
      </c>
      <c r="E80" s="17">
        <v>0</v>
      </c>
      <c r="F80" s="18">
        <v>0</v>
      </c>
      <c r="G80" s="17">
        <v>2</v>
      </c>
      <c r="H80" s="18">
        <v>1</v>
      </c>
      <c r="I80" s="17">
        <v>0</v>
      </c>
      <c r="J80" s="18">
        <v>0</v>
      </c>
      <c r="K80" s="17">
        <v>0</v>
      </c>
      <c r="L80" s="18">
        <v>0</v>
      </c>
      <c r="M80" s="17">
        <v>0</v>
      </c>
      <c r="N80" s="18">
        <v>0</v>
      </c>
      <c r="O80" s="17">
        <v>1</v>
      </c>
      <c r="P80" s="18">
        <v>1</v>
      </c>
      <c r="Q80" s="17">
        <v>0</v>
      </c>
      <c r="R80" s="3">
        <v>0</v>
      </c>
    </row>
    <row r="81" spans="2:18" ht="12.75">
      <c r="B81" s="3" t="s">
        <v>21</v>
      </c>
      <c r="C81" s="3">
        <f>MAX(E81,G81,I81,K81,M81,O81,Q81)</f>
        <v>433</v>
      </c>
      <c r="D81" s="18">
        <f>MAX(F81,H81,J81,L81,N81,P81,R81)</f>
        <v>370</v>
      </c>
      <c r="E81" s="17">
        <v>217</v>
      </c>
      <c r="F81" s="18">
        <v>289</v>
      </c>
      <c r="G81" s="17">
        <v>317</v>
      </c>
      <c r="H81" s="18">
        <v>248</v>
      </c>
      <c r="I81" s="17">
        <v>433</v>
      </c>
      <c r="J81" s="18">
        <v>370</v>
      </c>
      <c r="K81" s="17">
        <v>331</v>
      </c>
      <c r="L81" s="18">
        <v>290</v>
      </c>
      <c r="M81" s="17">
        <v>200</v>
      </c>
      <c r="N81" s="18">
        <v>212</v>
      </c>
      <c r="O81" s="17">
        <v>304</v>
      </c>
      <c r="P81" s="18">
        <v>354</v>
      </c>
      <c r="Q81" s="17">
        <v>148</v>
      </c>
      <c r="R81" s="3">
        <v>270</v>
      </c>
    </row>
    <row r="82" spans="2:18" ht="12.75">
      <c r="B82" s="3" t="s">
        <v>22</v>
      </c>
      <c r="C82" s="3">
        <f>E82+G82+I82+K82+M82+O82+Q82</f>
        <v>2336</v>
      </c>
      <c r="D82" s="18">
        <f>F82+H82+J82+L82+N82+P82+R82</f>
        <v>2485</v>
      </c>
      <c r="E82" s="17">
        <v>437</v>
      </c>
      <c r="F82" s="18">
        <v>498</v>
      </c>
      <c r="G82" s="17">
        <v>191</v>
      </c>
      <c r="H82" s="18">
        <v>217</v>
      </c>
      <c r="I82" s="17">
        <v>258</v>
      </c>
      <c r="J82" s="18">
        <v>217</v>
      </c>
      <c r="K82" s="17">
        <v>541</v>
      </c>
      <c r="L82" s="18">
        <v>555</v>
      </c>
      <c r="M82" s="17">
        <v>266</v>
      </c>
      <c r="N82" s="18">
        <v>327</v>
      </c>
      <c r="O82" s="17">
        <v>82</v>
      </c>
      <c r="P82" s="18">
        <v>83</v>
      </c>
      <c r="Q82" s="17">
        <v>561</v>
      </c>
      <c r="R82" s="3">
        <v>588</v>
      </c>
    </row>
    <row r="83" spans="2:18" ht="24.75" customHeight="1">
      <c r="B83" s="12" t="s">
        <v>58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70"/>
    </row>
    <row r="84" spans="2:18" ht="12.75">
      <c r="B84" s="3" t="s">
        <v>19</v>
      </c>
      <c r="C84" s="3" t="s">
        <v>260</v>
      </c>
      <c r="D84" s="3" t="s">
        <v>260</v>
      </c>
      <c r="E84" s="17">
        <v>20.5</v>
      </c>
      <c r="F84" s="18">
        <v>20.9</v>
      </c>
      <c r="G84" s="17">
        <v>29.9</v>
      </c>
      <c r="H84" s="18">
        <v>31.3</v>
      </c>
      <c r="I84" s="17">
        <v>25.7</v>
      </c>
      <c r="J84" s="18">
        <v>23.5</v>
      </c>
      <c r="K84" s="17">
        <v>23.3</v>
      </c>
      <c r="L84" s="18">
        <v>23.4</v>
      </c>
      <c r="M84" s="17">
        <v>16.2</v>
      </c>
      <c r="N84" s="18">
        <v>20.1</v>
      </c>
      <c r="O84" s="17">
        <v>32.8</v>
      </c>
      <c r="P84" s="18">
        <v>22</v>
      </c>
      <c r="Q84" s="17">
        <v>13.9</v>
      </c>
      <c r="R84" s="3">
        <v>18.3</v>
      </c>
    </row>
    <row r="85" spans="2:18" ht="12.75">
      <c r="B85" s="3" t="s">
        <v>20</v>
      </c>
      <c r="C85" s="3">
        <f>MIN(E85,G85,I85,K85,M85,O85,Q85)</f>
        <v>0</v>
      </c>
      <c r="D85" s="18">
        <f>MIN(F85,H85,J85,L85,N85,P85,R85)</f>
        <v>0</v>
      </c>
      <c r="E85" s="17">
        <v>0</v>
      </c>
      <c r="F85" s="18">
        <v>0</v>
      </c>
      <c r="G85" s="17">
        <v>0</v>
      </c>
      <c r="H85" s="18">
        <v>0</v>
      </c>
      <c r="I85" s="17">
        <v>0</v>
      </c>
      <c r="J85" s="18">
        <v>0</v>
      </c>
      <c r="K85" s="17">
        <v>0</v>
      </c>
      <c r="L85" s="18">
        <v>0</v>
      </c>
      <c r="M85" s="17">
        <v>0</v>
      </c>
      <c r="N85" s="18">
        <v>0</v>
      </c>
      <c r="O85" s="17">
        <v>0</v>
      </c>
      <c r="P85" s="18">
        <v>0</v>
      </c>
      <c r="Q85" s="17">
        <v>0</v>
      </c>
      <c r="R85" s="3">
        <v>0</v>
      </c>
    </row>
    <row r="86" spans="2:18" ht="12.75">
      <c r="B86" s="3" t="s">
        <v>21</v>
      </c>
      <c r="C86" s="3">
        <f>MAX(E86,G86,I86,K86,M86,O86,Q86)</f>
        <v>417</v>
      </c>
      <c r="D86" s="18">
        <f>MAX(F86,H86,J86,L86,N86,P86,R86)</f>
        <v>395</v>
      </c>
      <c r="E86" s="17">
        <v>215</v>
      </c>
      <c r="F86" s="18">
        <v>273</v>
      </c>
      <c r="G86" s="17">
        <v>315</v>
      </c>
      <c r="H86" s="18">
        <v>246</v>
      </c>
      <c r="I86" s="17">
        <v>417</v>
      </c>
      <c r="J86" s="18">
        <v>395</v>
      </c>
      <c r="K86" s="17">
        <v>331</v>
      </c>
      <c r="L86" s="18">
        <v>277</v>
      </c>
      <c r="M86" s="17">
        <v>199</v>
      </c>
      <c r="N86" s="18">
        <v>209</v>
      </c>
      <c r="O86" s="17">
        <v>303</v>
      </c>
      <c r="P86" s="18">
        <v>254</v>
      </c>
      <c r="Q86" s="17">
        <v>144</v>
      </c>
      <c r="R86" s="3">
        <v>270</v>
      </c>
    </row>
    <row r="87" spans="2:18" ht="12.75">
      <c r="B87" s="3" t="s">
        <v>22</v>
      </c>
      <c r="C87" s="3">
        <f>E87+G87+I87+K87+M87+O87+Q87</f>
        <v>2337</v>
      </c>
      <c r="D87" s="18">
        <f>F87+H87+J87+L87+N87+P87+R87</f>
        <v>2485</v>
      </c>
      <c r="E87" s="17">
        <v>437</v>
      </c>
      <c r="F87" s="18">
        <v>498</v>
      </c>
      <c r="G87" s="17">
        <v>191</v>
      </c>
      <c r="H87" s="18">
        <v>217</v>
      </c>
      <c r="I87" s="17">
        <v>259</v>
      </c>
      <c r="J87" s="18">
        <v>217</v>
      </c>
      <c r="K87" s="17">
        <v>541</v>
      </c>
      <c r="L87" s="18">
        <v>555</v>
      </c>
      <c r="M87" s="17">
        <v>266</v>
      </c>
      <c r="N87" s="18">
        <v>327</v>
      </c>
      <c r="O87" s="17">
        <v>82</v>
      </c>
      <c r="P87" s="18">
        <v>83</v>
      </c>
      <c r="Q87" s="17">
        <v>561</v>
      </c>
      <c r="R87" s="3">
        <v>588</v>
      </c>
    </row>
    <row r="88" spans="2:18" ht="25.5">
      <c r="B88" s="12" t="s">
        <v>59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spans="2:18" ht="12.75">
      <c r="B89" s="3" t="s">
        <v>19</v>
      </c>
      <c r="C89" s="3" t="s">
        <v>260</v>
      </c>
      <c r="D89" s="3" t="s">
        <v>260</v>
      </c>
      <c r="E89" s="17">
        <v>70.2</v>
      </c>
      <c r="F89" s="18">
        <v>70.6</v>
      </c>
      <c r="G89" s="17">
        <v>70.7</v>
      </c>
      <c r="H89" s="18">
        <v>70.1</v>
      </c>
      <c r="I89" s="17">
        <v>74.8</v>
      </c>
      <c r="J89" s="18">
        <v>70.9</v>
      </c>
      <c r="K89" s="17">
        <v>80.3</v>
      </c>
      <c r="L89" s="18">
        <v>77.6</v>
      </c>
      <c r="M89" s="17">
        <v>45.8</v>
      </c>
      <c r="N89" s="18">
        <v>58.5</v>
      </c>
      <c r="O89" s="17">
        <v>49.2</v>
      </c>
      <c r="P89" s="18">
        <v>46.4</v>
      </c>
      <c r="Q89" s="17">
        <v>87.2</v>
      </c>
      <c r="R89" s="3">
        <v>75</v>
      </c>
    </row>
    <row r="90" spans="2:18" ht="12.75">
      <c r="B90" s="3" t="s">
        <v>20</v>
      </c>
      <c r="C90" s="3">
        <f>MIN(E90,G90,I90,K90,M90,O90,Q90)</f>
        <v>0</v>
      </c>
      <c r="D90" s="18">
        <f>MIN(F90,H90,J90,L90,N90,P90,R90)</f>
        <v>0</v>
      </c>
      <c r="E90" s="17">
        <v>0</v>
      </c>
      <c r="F90" s="18">
        <v>0</v>
      </c>
      <c r="G90" s="17">
        <v>0</v>
      </c>
      <c r="H90" s="18">
        <v>0</v>
      </c>
      <c r="I90" s="17">
        <v>0</v>
      </c>
      <c r="J90" s="18">
        <v>0</v>
      </c>
      <c r="K90" s="17">
        <v>0</v>
      </c>
      <c r="L90" s="18">
        <v>0</v>
      </c>
      <c r="M90" s="17">
        <v>0</v>
      </c>
      <c r="N90" s="18">
        <v>0</v>
      </c>
      <c r="O90" s="17">
        <v>0</v>
      </c>
      <c r="P90" s="18">
        <v>0</v>
      </c>
      <c r="Q90" s="17">
        <v>0</v>
      </c>
      <c r="R90" s="3">
        <v>0</v>
      </c>
    </row>
    <row r="91" spans="2:18" ht="12.75">
      <c r="B91" s="3" t="s">
        <v>21</v>
      </c>
      <c r="C91" s="3">
        <f>MAX(E91,G91,I91,K91,M91,O91,Q91)</f>
        <v>140</v>
      </c>
      <c r="D91" s="18">
        <f>MAX(F91,H91,J91,L91,N91,P91,R91)</f>
        <v>100</v>
      </c>
      <c r="E91" s="17">
        <v>100</v>
      </c>
      <c r="F91" s="18">
        <v>100</v>
      </c>
      <c r="G91" s="17">
        <v>100</v>
      </c>
      <c r="H91" s="18">
        <v>100</v>
      </c>
      <c r="I91" s="17">
        <v>140</v>
      </c>
      <c r="J91" s="18">
        <v>100</v>
      </c>
      <c r="K91" s="17">
        <v>100</v>
      </c>
      <c r="L91" s="18">
        <v>100</v>
      </c>
      <c r="M91" s="17">
        <v>100</v>
      </c>
      <c r="N91" s="18">
        <v>100</v>
      </c>
      <c r="O91" s="17">
        <v>100</v>
      </c>
      <c r="P91" s="18">
        <v>100</v>
      </c>
      <c r="Q91" s="17">
        <v>100</v>
      </c>
      <c r="R91" s="3">
        <v>100</v>
      </c>
    </row>
    <row r="92" spans="2:18" ht="12.75">
      <c r="B92" s="3" t="s">
        <v>22</v>
      </c>
      <c r="C92" s="3">
        <f>E92+G92+I92+K92+M92+O92+Q92</f>
        <v>2336</v>
      </c>
      <c r="D92" s="18">
        <f>F92+H92+J92+L92+N92+P92+R92</f>
        <v>2483</v>
      </c>
      <c r="E92" s="17">
        <v>437</v>
      </c>
      <c r="F92" s="18">
        <v>498</v>
      </c>
      <c r="G92" s="17">
        <v>191</v>
      </c>
      <c r="H92" s="18">
        <v>217</v>
      </c>
      <c r="I92" s="17">
        <v>258</v>
      </c>
      <c r="J92" s="18">
        <v>215</v>
      </c>
      <c r="K92" s="17">
        <v>541</v>
      </c>
      <c r="L92" s="18">
        <v>555</v>
      </c>
      <c r="M92" s="17">
        <v>266</v>
      </c>
      <c r="N92" s="18">
        <v>327</v>
      </c>
      <c r="O92" s="17">
        <v>82</v>
      </c>
      <c r="P92" s="18">
        <v>83</v>
      </c>
      <c r="Q92" s="17">
        <v>561</v>
      </c>
      <c r="R92" s="3">
        <v>588</v>
      </c>
    </row>
    <row r="93" spans="2:18" ht="12.75">
      <c r="B93" s="4" t="s">
        <v>60</v>
      </c>
      <c r="C93" s="4">
        <f>E93+G93+I93+K93+M93+O93+Q93</f>
        <v>2037</v>
      </c>
      <c r="D93" s="27">
        <f>F93+H93+J93+L93+N93+P93+R93</f>
        <v>2204</v>
      </c>
      <c r="E93" s="29">
        <v>378</v>
      </c>
      <c r="F93" s="27">
        <v>421</v>
      </c>
      <c r="G93" s="25">
        <v>152</v>
      </c>
      <c r="H93" s="28">
        <v>194</v>
      </c>
      <c r="I93" s="25">
        <v>207</v>
      </c>
      <c r="J93" s="28">
        <v>177</v>
      </c>
      <c r="K93" s="26">
        <v>445</v>
      </c>
      <c r="L93" s="27">
        <v>466</v>
      </c>
      <c r="M93" s="26">
        <v>250</v>
      </c>
      <c r="N93" s="27">
        <v>315</v>
      </c>
      <c r="O93" s="29">
        <v>64</v>
      </c>
      <c r="P93" s="27">
        <v>71</v>
      </c>
      <c r="Q93" s="26">
        <v>541</v>
      </c>
      <c r="R93" s="4">
        <v>560</v>
      </c>
    </row>
    <row r="94" spans="2:18" ht="12.75">
      <c r="B94" s="80" t="s">
        <v>61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2"/>
    </row>
    <row r="95" spans="2:18" ht="12.75">
      <c r="B95" s="3" t="s">
        <v>8</v>
      </c>
      <c r="C95" s="3">
        <f>E95+G95+I95+K95+M95+O95+Q95</f>
        <v>1970</v>
      </c>
      <c r="D95" s="18">
        <f>F95+H95+J95+L95+N95+P95+R95</f>
        <v>2139</v>
      </c>
      <c r="E95" s="17">
        <v>377</v>
      </c>
      <c r="F95" s="18">
        <v>421</v>
      </c>
      <c r="G95" s="17">
        <v>144</v>
      </c>
      <c r="H95" s="18">
        <v>182</v>
      </c>
      <c r="I95" s="17">
        <v>193</v>
      </c>
      <c r="J95" s="18">
        <v>163</v>
      </c>
      <c r="K95" s="17">
        <v>416</v>
      </c>
      <c r="L95" s="18">
        <v>446</v>
      </c>
      <c r="M95" s="17">
        <v>248</v>
      </c>
      <c r="N95" s="18">
        <v>310</v>
      </c>
      <c r="O95" s="17">
        <v>60</v>
      </c>
      <c r="P95" s="18">
        <v>70</v>
      </c>
      <c r="Q95" s="17">
        <v>532</v>
      </c>
      <c r="R95" s="3">
        <v>547</v>
      </c>
    </row>
    <row r="96" spans="2:18" ht="12.75">
      <c r="B96" s="6" t="s">
        <v>9</v>
      </c>
      <c r="C96" s="22">
        <f>C95/C$93*100</f>
        <v>96.71084928816887</v>
      </c>
      <c r="D96" s="31">
        <f>D95/D$93*100</f>
        <v>97.0508166969147</v>
      </c>
      <c r="E96" s="17">
        <v>100</v>
      </c>
      <c r="F96" s="18">
        <v>100</v>
      </c>
      <c r="G96" s="17">
        <v>95</v>
      </c>
      <c r="H96" s="18">
        <v>94</v>
      </c>
      <c r="I96" s="17">
        <v>93</v>
      </c>
      <c r="J96" s="18">
        <v>92</v>
      </c>
      <c r="K96" s="17">
        <v>93</v>
      </c>
      <c r="L96" s="18">
        <v>96</v>
      </c>
      <c r="M96" s="17">
        <v>99</v>
      </c>
      <c r="N96" s="18">
        <v>98</v>
      </c>
      <c r="O96" s="17">
        <v>94</v>
      </c>
      <c r="P96" s="18">
        <v>99</v>
      </c>
      <c r="Q96" s="17">
        <v>98</v>
      </c>
      <c r="R96" s="3">
        <v>98</v>
      </c>
    </row>
    <row r="97" spans="2:18" ht="12.75">
      <c r="B97" s="3" t="s">
        <v>10</v>
      </c>
      <c r="C97" s="3" t="s">
        <v>228</v>
      </c>
      <c r="D97" s="18" t="s">
        <v>231</v>
      </c>
      <c r="E97" s="17" t="s">
        <v>214</v>
      </c>
      <c r="F97" s="18" t="s">
        <v>214</v>
      </c>
      <c r="G97" s="17" t="s">
        <v>625</v>
      </c>
      <c r="H97" s="18" t="s">
        <v>386</v>
      </c>
      <c r="I97" s="17" t="s">
        <v>570</v>
      </c>
      <c r="J97" s="18" t="s">
        <v>415</v>
      </c>
      <c r="K97" s="17" t="s">
        <v>298</v>
      </c>
      <c r="L97" s="18" t="s">
        <v>170</v>
      </c>
      <c r="M97" s="17" t="s">
        <v>362</v>
      </c>
      <c r="N97" s="18" t="s">
        <v>138</v>
      </c>
      <c r="O97" s="17" t="s">
        <v>626</v>
      </c>
      <c r="P97" s="18" t="s">
        <v>627</v>
      </c>
      <c r="Q97" s="17" t="s">
        <v>146</v>
      </c>
      <c r="R97" s="3" t="s">
        <v>138</v>
      </c>
    </row>
    <row r="98" spans="2:18" ht="12.75">
      <c r="B98" s="58" t="s">
        <v>64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99" spans="2:18" ht="12.75">
      <c r="B99" s="3" t="s">
        <v>8</v>
      </c>
      <c r="C99" s="3">
        <f>E99+G99+I99+K99+M99+O99+Q99</f>
        <v>1720</v>
      </c>
      <c r="D99" s="18">
        <f>F99+H99+J99+L99+N99+P99+R99</f>
        <v>1925</v>
      </c>
      <c r="E99" s="17">
        <v>324</v>
      </c>
      <c r="F99" s="18">
        <v>402</v>
      </c>
      <c r="G99" s="17">
        <v>131</v>
      </c>
      <c r="H99" s="18">
        <v>161</v>
      </c>
      <c r="I99" s="17">
        <v>163</v>
      </c>
      <c r="J99" s="18">
        <v>131</v>
      </c>
      <c r="K99" s="17">
        <v>380</v>
      </c>
      <c r="L99" s="18">
        <v>394</v>
      </c>
      <c r="M99" s="17">
        <v>216</v>
      </c>
      <c r="N99" s="18">
        <v>281</v>
      </c>
      <c r="O99" s="17">
        <v>48</v>
      </c>
      <c r="P99" s="18">
        <v>53</v>
      </c>
      <c r="Q99" s="17">
        <v>458</v>
      </c>
      <c r="R99" s="3">
        <v>503</v>
      </c>
    </row>
    <row r="100" spans="2:18" ht="12.75">
      <c r="B100" s="6" t="s">
        <v>9</v>
      </c>
      <c r="C100" s="22">
        <f>C99/C$93*100</f>
        <v>84.43789887088856</v>
      </c>
      <c r="D100" s="31">
        <f>D99/D$93*100</f>
        <v>87.34119782214155</v>
      </c>
      <c r="E100" s="17">
        <v>86</v>
      </c>
      <c r="F100" s="18">
        <v>95</v>
      </c>
      <c r="G100" s="17">
        <v>86</v>
      </c>
      <c r="H100" s="18">
        <v>83</v>
      </c>
      <c r="I100" s="17">
        <v>79</v>
      </c>
      <c r="J100" s="18">
        <v>74</v>
      </c>
      <c r="K100" s="17">
        <v>85</v>
      </c>
      <c r="L100" s="18">
        <v>85</v>
      </c>
      <c r="M100" s="17">
        <v>86</v>
      </c>
      <c r="N100" s="18">
        <v>89</v>
      </c>
      <c r="O100" s="17">
        <v>75</v>
      </c>
      <c r="P100" s="18">
        <v>75</v>
      </c>
      <c r="Q100" s="17">
        <v>85</v>
      </c>
      <c r="R100" s="3">
        <v>90</v>
      </c>
    </row>
    <row r="101" spans="2:18" ht="12.75">
      <c r="B101" s="3" t="s">
        <v>10</v>
      </c>
      <c r="C101" s="3" t="s">
        <v>220</v>
      </c>
      <c r="D101" s="18" t="s">
        <v>232</v>
      </c>
      <c r="E101" s="17" t="s">
        <v>628</v>
      </c>
      <c r="F101" s="18" t="s">
        <v>170</v>
      </c>
      <c r="G101" s="17" t="s">
        <v>629</v>
      </c>
      <c r="H101" s="18" t="s">
        <v>399</v>
      </c>
      <c r="I101" s="17" t="s">
        <v>448</v>
      </c>
      <c r="J101" s="18" t="s">
        <v>630</v>
      </c>
      <c r="K101" s="17" t="s">
        <v>149</v>
      </c>
      <c r="L101" s="18" t="s">
        <v>200</v>
      </c>
      <c r="M101" s="17" t="s">
        <v>359</v>
      </c>
      <c r="N101" s="18" t="s">
        <v>374</v>
      </c>
      <c r="O101" s="17" t="s">
        <v>631</v>
      </c>
      <c r="P101" s="18" t="s">
        <v>632</v>
      </c>
      <c r="Q101" s="17" t="s">
        <v>145</v>
      </c>
      <c r="R101" s="3" t="s">
        <v>326</v>
      </c>
    </row>
    <row r="102" spans="2:18" ht="12.75">
      <c r="B102" s="4" t="s">
        <v>67</v>
      </c>
      <c r="C102" s="4">
        <f>E102+G102+I102+K102+M102+O102+Q102</f>
        <v>300</v>
      </c>
      <c r="D102" s="27">
        <f>F102+H102+J102+L102+N102+P102+R102</f>
        <v>354</v>
      </c>
      <c r="E102" s="29">
        <v>48</v>
      </c>
      <c r="F102" s="27">
        <v>45</v>
      </c>
      <c r="G102" s="25">
        <v>22</v>
      </c>
      <c r="H102" s="28">
        <v>41</v>
      </c>
      <c r="I102" s="25">
        <v>22</v>
      </c>
      <c r="J102" s="28">
        <v>37</v>
      </c>
      <c r="K102" s="26">
        <v>87</v>
      </c>
      <c r="L102" s="27">
        <v>86</v>
      </c>
      <c r="M102" s="26">
        <v>37</v>
      </c>
      <c r="N102" s="27">
        <v>30</v>
      </c>
      <c r="O102" s="29">
        <v>6</v>
      </c>
      <c r="P102" s="27">
        <v>19</v>
      </c>
      <c r="Q102" s="26">
        <v>78</v>
      </c>
      <c r="R102" s="4">
        <v>96</v>
      </c>
    </row>
    <row r="103" spans="2:18" ht="12.75">
      <c r="B103" s="58" t="s">
        <v>68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ht="12.75">
      <c r="B104" s="3" t="s">
        <v>8</v>
      </c>
      <c r="C104" s="3">
        <f>E104+G104+I104+K104+M104+O104+Q104</f>
        <v>154</v>
      </c>
      <c r="D104" s="18">
        <f>F104+H104+J104+L104+N104+P104+R104</f>
        <v>130</v>
      </c>
      <c r="E104" s="17">
        <v>29</v>
      </c>
      <c r="F104" s="18">
        <v>30</v>
      </c>
      <c r="G104" s="17">
        <v>7</v>
      </c>
      <c r="H104" s="18">
        <v>14</v>
      </c>
      <c r="I104" s="17">
        <v>8</v>
      </c>
      <c r="J104" s="18">
        <v>6</v>
      </c>
      <c r="K104" s="17">
        <v>34</v>
      </c>
      <c r="L104" s="18">
        <v>20</v>
      </c>
      <c r="M104" s="17">
        <v>29</v>
      </c>
      <c r="N104" s="18">
        <v>20</v>
      </c>
      <c r="O104" s="17">
        <v>2</v>
      </c>
      <c r="P104" s="18">
        <v>3</v>
      </c>
      <c r="Q104" s="17">
        <v>45</v>
      </c>
      <c r="R104" s="3">
        <v>37</v>
      </c>
    </row>
    <row r="105" spans="2:18" ht="12.75">
      <c r="B105" s="6" t="s">
        <v>9</v>
      </c>
      <c r="C105" s="22">
        <f>C104/C$102*100</f>
        <v>51.33333333333333</v>
      </c>
      <c r="D105" s="31">
        <f>D104/D$102*100</f>
        <v>36.72316384180791</v>
      </c>
      <c r="E105" s="17">
        <v>60</v>
      </c>
      <c r="F105" s="18">
        <v>67</v>
      </c>
      <c r="G105" s="17">
        <v>32</v>
      </c>
      <c r="H105" s="18">
        <v>34</v>
      </c>
      <c r="I105" s="17">
        <v>36</v>
      </c>
      <c r="J105" s="18">
        <v>16</v>
      </c>
      <c r="K105" s="17">
        <v>39</v>
      </c>
      <c r="L105" s="18">
        <v>23</v>
      </c>
      <c r="M105" s="17">
        <v>78</v>
      </c>
      <c r="N105" s="18">
        <v>67</v>
      </c>
      <c r="O105" s="17">
        <v>33</v>
      </c>
      <c r="P105" s="18">
        <v>16</v>
      </c>
      <c r="Q105" s="17">
        <v>58</v>
      </c>
      <c r="R105" s="3">
        <v>39</v>
      </c>
    </row>
    <row r="106" spans="2:18" ht="12.75">
      <c r="B106" s="3" t="s">
        <v>10</v>
      </c>
      <c r="C106" s="3" t="s">
        <v>229</v>
      </c>
      <c r="D106" s="18" t="s">
        <v>233</v>
      </c>
      <c r="E106" s="17" t="s">
        <v>633</v>
      </c>
      <c r="F106" s="18" t="s">
        <v>634</v>
      </c>
      <c r="G106" s="17" t="s">
        <v>635</v>
      </c>
      <c r="H106" s="18" t="s">
        <v>636</v>
      </c>
      <c r="I106" s="17" t="s">
        <v>637</v>
      </c>
      <c r="J106" s="18" t="s">
        <v>638</v>
      </c>
      <c r="K106" s="17" t="s">
        <v>639</v>
      </c>
      <c r="L106" s="18" t="s">
        <v>640</v>
      </c>
      <c r="M106" s="17" t="s">
        <v>641</v>
      </c>
      <c r="N106" s="18" t="s">
        <v>642</v>
      </c>
      <c r="O106" s="17" t="s">
        <v>643</v>
      </c>
      <c r="P106" s="18" t="s">
        <v>644</v>
      </c>
      <c r="Q106" s="17" t="s">
        <v>550</v>
      </c>
      <c r="R106" s="3" t="s">
        <v>645</v>
      </c>
    </row>
    <row r="107" spans="2:18" ht="12.75">
      <c r="B107" s="58" t="s">
        <v>61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</row>
    <row r="108" spans="2:18" ht="12.75">
      <c r="B108" s="3" t="s">
        <v>8</v>
      </c>
      <c r="C108" s="3">
        <f>E108+G108+I108+K108+M108+O108+Q108</f>
        <v>288</v>
      </c>
      <c r="D108" s="18">
        <f>F108+H108+J108+L108+N108+P108+R108</f>
        <v>338</v>
      </c>
      <c r="E108" s="17">
        <v>48</v>
      </c>
      <c r="F108" s="18">
        <v>45</v>
      </c>
      <c r="G108" s="17">
        <v>19</v>
      </c>
      <c r="H108" s="18">
        <v>35</v>
      </c>
      <c r="I108" s="17">
        <v>19</v>
      </c>
      <c r="J108" s="18">
        <v>36</v>
      </c>
      <c r="K108" s="17">
        <v>81</v>
      </c>
      <c r="L108" s="18">
        <v>83</v>
      </c>
      <c r="M108" s="17">
        <v>37</v>
      </c>
      <c r="N108" s="18">
        <v>30</v>
      </c>
      <c r="O108" s="17">
        <v>6</v>
      </c>
      <c r="P108" s="18">
        <v>18</v>
      </c>
      <c r="Q108" s="17">
        <v>78</v>
      </c>
      <c r="R108" s="3">
        <v>91</v>
      </c>
    </row>
    <row r="109" spans="2:18" ht="12.75">
      <c r="B109" s="6" t="s">
        <v>9</v>
      </c>
      <c r="C109" s="22">
        <f>C108/C$102*100</f>
        <v>96</v>
      </c>
      <c r="D109" s="31">
        <f>D108/D$102*100</f>
        <v>95.48022598870057</v>
      </c>
      <c r="E109" s="17">
        <v>100</v>
      </c>
      <c r="F109" s="18">
        <v>100</v>
      </c>
      <c r="G109" s="17">
        <v>86</v>
      </c>
      <c r="H109" s="18">
        <v>85</v>
      </c>
      <c r="I109" s="17">
        <v>86</v>
      </c>
      <c r="J109" s="18">
        <v>97</v>
      </c>
      <c r="K109" s="17">
        <v>93</v>
      </c>
      <c r="L109" s="18">
        <v>97</v>
      </c>
      <c r="M109" s="17">
        <v>100</v>
      </c>
      <c r="N109" s="18">
        <v>100</v>
      </c>
      <c r="O109" s="17">
        <v>100</v>
      </c>
      <c r="P109" s="18">
        <v>95</v>
      </c>
      <c r="Q109" s="17">
        <v>100</v>
      </c>
      <c r="R109" s="3">
        <v>95</v>
      </c>
    </row>
    <row r="110" spans="2:18" ht="12.75">
      <c r="B110" s="3" t="s">
        <v>10</v>
      </c>
      <c r="C110" s="3" t="s">
        <v>230</v>
      </c>
      <c r="D110" s="18" t="s">
        <v>170</v>
      </c>
      <c r="E110" s="17" t="s">
        <v>397</v>
      </c>
      <c r="F110" s="18" t="s">
        <v>627</v>
      </c>
      <c r="G110" s="17" t="s">
        <v>646</v>
      </c>
      <c r="H110" s="18" t="s">
        <v>647</v>
      </c>
      <c r="I110" s="17" t="s">
        <v>646</v>
      </c>
      <c r="J110" s="18" t="s">
        <v>648</v>
      </c>
      <c r="K110" s="17" t="s">
        <v>649</v>
      </c>
      <c r="L110" s="18" t="s">
        <v>650</v>
      </c>
      <c r="M110" s="17" t="s">
        <v>259</v>
      </c>
      <c r="N110" s="18" t="s">
        <v>651</v>
      </c>
      <c r="O110" s="17" t="s">
        <v>652</v>
      </c>
      <c r="P110" s="18" t="s">
        <v>653</v>
      </c>
      <c r="Q110" s="17" t="s">
        <v>577</v>
      </c>
      <c r="R110" s="3" t="s">
        <v>158</v>
      </c>
    </row>
  </sheetData>
  <mergeCells count="41">
    <mergeCell ref="B107:R107"/>
    <mergeCell ref="A1:D1"/>
    <mergeCell ref="C75:D75"/>
    <mergeCell ref="E75:F75"/>
    <mergeCell ref="G75:H75"/>
    <mergeCell ref="I75:J75"/>
    <mergeCell ref="K75:L75"/>
    <mergeCell ref="M75:N75"/>
    <mergeCell ref="B32:R32"/>
    <mergeCell ref="B36:R36"/>
    <mergeCell ref="B103:R103"/>
    <mergeCell ref="B45:R45"/>
    <mergeCell ref="B40:R40"/>
    <mergeCell ref="B28:R28"/>
    <mergeCell ref="B98:R98"/>
    <mergeCell ref="B53:R53"/>
    <mergeCell ref="B58:R58"/>
    <mergeCell ref="B94:R94"/>
    <mergeCell ref="B62:R62"/>
    <mergeCell ref="B66:R66"/>
    <mergeCell ref="C3:D3"/>
    <mergeCell ref="E3:F3"/>
    <mergeCell ref="B49:R49"/>
    <mergeCell ref="I3:J3"/>
    <mergeCell ref="K3:L3"/>
    <mergeCell ref="C2:D2"/>
    <mergeCell ref="A7:A9"/>
    <mergeCell ref="C23:R23"/>
    <mergeCell ref="O3:P3"/>
    <mergeCell ref="M3:N3"/>
    <mergeCell ref="Q3:R3"/>
    <mergeCell ref="B11:R11"/>
    <mergeCell ref="B15:R15"/>
    <mergeCell ref="B19:R19"/>
    <mergeCell ref="G3:H3"/>
    <mergeCell ref="B70:R70"/>
    <mergeCell ref="B78:R78"/>
    <mergeCell ref="C83:R83"/>
    <mergeCell ref="C88:R88"/>
    <mergeCell ref="O75:P75"/>
    <mergeCell ref="Q75:R75"/>
  </mergeCells>
  <hyperlinks>
    <hyperlink ref="C2" location="'Contents List'!A1" display="return to List of Tables &amp; Charts"/>
  </hyperlinks>
  <printOptions/>
  <pageMargins left="0" right="0" top="0.2755905511811024" bottom="0.8267716535433072" header="0.5905511811023623" footer="0.2362204724409449"/>
  <pageSetup horizontalDpi="600" verticalDpi="600" orientation="landscape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davidm13</dc:creator>
  <cp:keywords/>
  <dc:description/>
  <cp:lastModifiedBy>davidm13</cp:lastModifiedBy>
  <cp:lastPrinted>2009-09-09T10:20:36Z</cp:lastPrinted>
  <dcterms:created xsi:type="dcterms:W3CDTF">2009-08-28T09:06:33Z</dcterms:created>
  <dcterms:modified xsi:type="dcterms:W3CDTF">2009-09-14T09:06:07Z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